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autoCompressPictures="0" defaultThemeVersion="166925"/>
  <mc:AlternateContent xmlns:mc="http://schemas.openxmlformats.org/markup-compatibility/2006">
    <mc:Choice Requires="x15">
      <x15ac:absPath xmlns:x15ac="http://schemas.microsoft.com/office/spreadsheetml/2010/11/ac" url="https://comptrollertn-my.sharepoint.com/personal/nate_fontenot_cot_tn_gov/Documents/Website/"/>
    </mc:Choice>
  </mc:AlternateContent>
  <xr:revisionPtr revIDLastSave="515" documentId="8_{2F3ADFC2-B29D-4376-A68A-E565515517B3}" xr6:coauthVersionLast="47" xr6:coauthVersionMax="47" xr10:uidLastSave="{84A93EBF-4119-4417-9F26-5F9B76638ABF}"/>
  <bookViews>
    <workbookView xWindow="-120" yWindow="-120" windowWidth="29040" windowHeight="15840" xr2:uid="{517DFBFE-0180-4C98-BC33-1910028A6037}"/>
  </bookViews>
  <sheets>
    <sheet name="Work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K4" i="1"/>
  <c r="K5" i="1"/>
  <c r="K6" i="1"/>
  <c r="K7" i="1"/>
  <c r="K8" i="1"/>
  <c r="K9" i="1"/>
  <c r="K10" i="1"/>
  <c r="K11" i="1"/>
  <c r="K12" i="1"/>
  <c r="K13" i="1"/>
  <c r="K14" i="1"/>
  <c r="K15" i="1"/>
  <c r="K16" i="1"/>
  <c r="K17" i="1"/>
  <c r="K18" i="1"/>
  <c r="K19" i="1"/>
  <c r="K20" i="1"/>
  <c r="K21" i="1"/>
  <c r="K22" i="1"/>
  <c r="K23" i="1"/>
  <c r="H29" i="1"/>
  <c r="A15" i="1"/>
  <c r="A16" i="1"/>
  <c r="A17" i="1"/>
  <c r="A18" i="1"/>
  <c r="A19" i="1"/>
  <c r="A20" i="1"/>
  <c r="A21" i="1"/>
  <c r="A22" i="1"/>
  <c r="A23" i="1"/>
  <c r="A24" i="1"/>
  <c r="A25" i="1"/>
  <c r="A26" i="1"/>
  <c r="A14" i="1"/>
  <c r="K30" i="1" l="1"/>
  <c r="K24" i="1"/>
  <c r="H27" i="1" s="1"/>
  <c r="K25" i="1"/>
  <c r="K26" i="1"/>
  <c r="K27" i="1"/>
  <c r="K28" i="1"/>
  <c r="K29" i="1"/>
  <c r="K31" i="1"/>
  <c r="K32" i="1"/>
  <c r="K33" i="1"/>
  <c r="K34" i="1"/>
  <c r="K35" i="1"/>
  <c r="I12" i="1" l="1"/>
  <c r="I17" i="1"/>
  <c r="I16" i="1"/>
  <c r="I14" i="1"/>
  <c r="I18" i="1" l="1"/>
  <c r="A32" i="1" s="1"/>
</calcChain>
</file>

<file path=xl/sharedStrings.xml><?xml version="1.0" encoding="utf-8"?>
<sst xmlns="http://schemas.openxmlformats.org/spreadsheetml/2006/main" count="19" uniqueCount="19">
  <si>
    <t>For Multiple Asset Financing</t>
  </si>
  <si>
    <t>Asset #</t>
  </si>
  <si>
    <t>Useful Life of Asset</t>
  </si>
  <si>
    <t>Debt Issued for Asset</t>
  </si>
  <si>
    <t>Year</t>
  </si>
  <si>
    <t>Do Schedules Match?</t>
  </si>
  <si>
    <t>Total Principal Due</t>
  </si>
  <si>
    <t>Weighted Average Life of Debt</t>
  </si>
  <si>
    <t>Weighted Average Life of Assets</t>
  </si>
  <si>
    <t xml:space="preserve">1. Please Select the Number of Individual Assets being financed. </t>
  </si>
  <si>
    <t xml:space="preserve">2. Please Select the number of years in the longest debt term       </t>
  </si>
  <si>
    <t>Results:</t>
  </si>
  <si>
    <t>Total Debt Issued - Schedule A</t>
  </si>
  <si>
    <t>Total Debt Issued - Schedule B</t>
  </si>
  <si>
    <t>Schedule B</t>
  </si>
  <si>
    <t>Schedule A</t>
  </si>
  <si>
    <t>Weighted Average Maturity Calculator</t>
  </si>
  <si>
    <t xml:space="preserve">Is the Weighted Average Life of the Asset greater than or Equal to the total life of the debt?     </t>
  </si>
  <si>
    <t xml:space="preserve">Is the Weighted Average Life of the Assets greater than the Weighted Average Life of the debt?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</si>
</sst>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44" formatCode="_(&quot;$&quot;* #,##0.00_);_(&quot;$&quot;* \(#,##0.00\);_(&quot;$&quot;* &quot;-&quot;??_);_(@_)"/>
    <numFmt numFmtId="164" formatCode="0.000"/>
    <numFmt numFmtId="165"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6"/>
      <color theme="0"/>
      <name val="Arial Black"/>
      <family val="2"/>
    </font>
    <font>
      <sz val="12"/>
      <color theme="1"/>
      <name val="Arial Black"/>
      <family val="2"/>
    </font>
    <font>
      <b/>
      <sz val="16"/>
      <color theme="0"/>
      <name val="Arial Black"/>
      <family val="2"/>
    </font>
    <font>
      <b/>
      <sz val="11"/>
      <color theme="0"/>
      <name val="Arial Black"/>
      <family val="2"/>
    </font>
    <font>
      <b/>
      <sz val="12"/>
      <color theme="1"/>
      <name val="Calibri"/>
      <family val="2"/>
      <scheme val="minor"/>
    </font>
    <font>
      <b/>
      <sz val="12"/>
      <color theme="0"/>
      <name val="Calibri"/>
      <family val="2"/>
      <scheme val="minor"/>
    </font>
    <font>
      <b/>
      <sz val="14"/>
      <name val="Calibri"/>
      <family val="2"/>
      <scheme val="minor"/>
    </font>
    <font>
      <b/>
      <sz val="14"/>
      <color theme="1"/>
      <name val="Calibri"/>
      <family val="2"/>
      <scheme val="minor"/>
    </font>
    <font>
      <b/>
      <sz val="14"/>
      <color theme="0"/>
      <name val="Arial Black"/>
      <family val="2"/>
    </font>
    <font>
      <sz val="11"/>
      <color theme="1"/>
      <name val="Calibri"/>
      <family val="2"/>
    </font>
  </fonts>
  <fills count="3">
    <fill>
      <patternFill patternType="none"/>
    </fill>
    <fill>
      <patternFill patternType="gray125"/>
    </fill>
    <fill>
      <patternFill patternType="solid">
        <fgColor rgb="FF003B5C"/>
        <bgColor indexed="64"/>
      </patternFill>
    </fill>
  </fills>
  <borders count="19">
    <border>
      <left/>
      <right/>
      <top/>
      <bottom/>
      <diagonal/>
    </border>
    <border>
      <left style="medium">
        <color theme="1"/>
      </left>
      <right style="medium">
        <color theme="1"/>
      </right>
      <top style="medium">
        <color theme="1"/>
      </top>
      <bottom style="medium">
        <color theme="1"/>
      </bottom>
      <diagonal/>
    </border>
    <border>
      <left/>
      <right/>
      <top/>
      <bottom style="medium">
        <color theme="1"/>
      </bottom>
      <diagonal/>
    </border>
    <border>
      <left/>
      <right/>
      <top/>
      <bottom style="thick">
        <color theme="0"/>
      </bottom>
      <diagonal/>
    </border>
    <border>
      <left style="medium">
        <color theme="1"/>
      </left>
      <right/>
      <top/>
      <bottom style="medium">
        <color theme="1"/>
      </bottom>
      <diagonal/>
    </border>
    <border>
      <left/>
      <right style="medium">
        <color theme="1"/>
      </right>
      <top/>
      <bottom style="medium">
        <color theme="1"/>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style="thick">
        <color theme="0"/>
      </bottom>
      <diagonal/>
    </border>
    <border>
      <left/>
      <right style="thick">
        <color theme="0"/>
      </right>
      <top/>
      <bottom style="thick">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47">
    <xf numFmtId="0" fontId="0" fillId="0" borderId="0" xfId="0"/>
    <xf numFmtId="0" fontId="2" fillId="0" borderId="0" xfId="0" applyFont="1" applyAlignment="1">
      <alignment horizontal="left"/>
    </xf>
    <xf numFmtId="0" fontId="3" fillId="0" borderId="0" xfId="0" applyFont="1"/>
    <xf numFmtId="44" fontId="0" fillId="0" borderId="0" xfId="1" applyFont="1"/>
    <xf numFmtId="0" fontId="8" fillId="0" borderId="0" xfId="0" applyFont="1"/>
    <xf numFmtId="0" fontId="9" fillId="0" borderId="0" xfId="0" applyFont="1" applyAlignment="1">
      <alignment horizontal="center"/>
    </xf>
    <xf numFmtId="2" fontId="8" fillId="0" borderId="0" xfId="0" applyNumberFormat="1" applyFont="1" applyAlignment="1">
      <alignment horizontal="center"/>
    </xf>
    <xf numFmtId="165" fontId="8" fillId="0" borderId="0" xfId="1" applyNumberFormat="1" applyFont="1" applyAlignment="1">
      <alignment horizontal="center"/>
    </xf>
    <xf numFmtId="1" fontId="2" fillId="0" borderId="0" xfId="1" applyNumberFormat="1" applyFont="1" applyBorder="1"/>
    <xf numFmtId="44" fontId="2" fillId="0" borderId="0" xfId="1" applyFont="1" applyBorder="1"/>
    <xf numFmtId="44" fontId="0" fillId="0" borderId="0" xfId="0" applyNumberFormat="1"/>
    <xf numFmtId="0" fontId="8" fillId="0" borderId="1" xfId="0" applyFont="1" applyBorder="1"/>
    <xf numFmtId="0" fontId="11" fillId="0" borderId="0" xfId="0" applyFont="1" applyAlignment="1">
      <alignment vertical="center"/>
    </xf>
    <xf numFmtId="0" fontId="10" fillId="0" borderId="0" xfId="0" applyFont="1" applyAlignment="1">
      <alignment vertical="center" wrapText="1"/>
    </xf>
    <xf numFmtId="164" fontId="8" fillId="0" borderId="0" xfId="0" applyNumberFormat="1" applyFont="1" applyAlignment="1">
      <alignment horizontal="center"/>
    </xf>
    <xf numFmtId="1" fontId="8" fillId="0" borderId="1" xfId="0" applyNumberFormat="1" applyFont="1" applyBorder="1"/>
    <xf numFmtId="8" fontId="2" fillId="0" borderId="0" xfId="1" applyNumberFormat="1" applyFont="1" applyBorder="1"/>
    <xf numFmtId="0" fontId="13" fillId="0" borderId="0" xfId="0" applyFont="1"/>
    <xf numFmtId="0" fontId="2" fillId="0" borderId="0" xfId="0" applyFont="1" applyAlignment="1">
      <alignment vertical="top" wrapText="1"/>
    </xf>
    <xf numFmtId="0" fontId="7" fillId="2" borderId="0" xfId="0" applyFont="1" applyFill="1" applyAlignment="1">
      <alignment horizontal="center"/>
    </xf>
    <xf numFmtId="0" fontId="7" fillId="2" borderId="0" xfId="0" applyFont="1" applyFill="1" applyAlignment="1">
      <alignment horizont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2" fillId="0" borderId="0" xfId="0" applyFont="1" applyAlignment="1">
      <alignment horizontal="left"/>
    </xf>
    <xf numFmtId="0" fontId="9" fillId="0" borderId="0" xfId="0" applyFont="1" applyAlignment="1">
      <alignment horizontal="center" vertical="top"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12" fillId="0" borderId="0" xfId="0" applyFont="1" applyAlignment="1">
      <alignment horizontal="center" vertical="center" wrapText="1"/>
    </xf>
    <xf numFmtId="0" fontId="8" fillId="0" borderId="0" xfId="0" applyFont="1" applyAlignment="1">
      <alignment horizontal="left"/>
    </xf>
    <xf numFmtId="0" fontId="8" fillId="0" borderId="0" xfId="0" applyFont="1"/>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0" xfId="0" applyFont="1" applyFill="1" applyBorder="1" applyAlignment="1">
      <alignment horizontal="center" vertical="center"/>
    </xf>
    <xf numFmtId="0" fontId="4" fillId="2" borderId="3" xfId="0" applyFont="1" applyFill="1" applyBorder="1" applyAlignment="1">
      <alignment horizontal="center"/>
    </xf>
    <xf numFmtId="0" fontId="4" fillId="2" borderId="0" xfId="0" applyFont="1" applyFill="1" applyAlignment="1">
      <alignment horizontal="center" vertical="center"/>
    </xf>
    <xf numFmtId="0" fontId="4" fillId="2" borderId="3" xfId="0" applyFont="1" applyFill="1" applyBorder="1" applyAlignment="1">
      <alignment horizontal="center" vertical="center"/>
    </xf>
  </cellXfs>
  <cellStyles count="2">
    <cellStyle name="Currency" xfId="1" builtinId="4"/>
    <cellStyle name="Normal" xfId="0" builtinId="0"/>
  </cellStyles>
  <dxfs count="73">
    <dxf>
      <fill>
        <patternFill>
          <bgColor rgb="FFF1C4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font>
        <b/>
        <i val="0"/>
      </font>
    </dxf>
    <dxf>
      <fill>
        <patternFill>
          <bgColor rgb="FF9B2743"/>
        </patternFill>
      </fill>
    </dxf>
    <dxf>
      <fill>
        <patternFill>
          <bgColor rgb="FF00843D"/>
        </patternFill>
      </fill>
    </dxf>
    <dxf>
      <fill>
        <patternFill>
          <bgColor rgb="FF9B2743"/>
        </patternFill>
      </fill>
    </dxf>
    <dxf>
      <fill>
        <patternFill>
          <bgColor rgb="FF00843D"/>
        </patternFill>
      </fill>
    </dxf>
    <dxf>
      <fill>
        <patternFill>
          <bgColor rgb="FFF1C400"/>
        </patternFill>
      </fill>
    </dxf>
    <dxf>
      <border>
        <left style="thin">
          <color auto="1"/>
        </left>
        <right style="thin">
          <color auto="1"/>
        </right>
        <top style="thin">
          <color auto="1"/>
        </top>
        <bottom style="thin">
          <color auto="1"/>
        </bottom>
        <vertical/>
        <horizontal/>
      </border>
    </dxf>
    <dxf>
      <fill>
        <patternFill>
          <bgColor rgb="FFAF5269"/>
        </patternFill>
      </fill>
    </dxf>
    <dxf>
      <fill>
        <patternFill>
          <bgColor rgb="FFF1C400"/>
        </patternFill>
      </fill>
    </dxf>
    <dxf>
      <border>
        <left style="thin">
          <color auto="1"/>
        </left>
        <right style="thin">
          <color auto="1"/>
        </right>
        <top style="thin">
          <color auto="1"/>
        </top>
        <bottom style="thin">
          <color auto="1"/>
        </bottom>
      </border>
    </dxf>
    <dxf>
      <fill>
        <patternFill>
          <bgColor rgb="FFF1C400"/>
        </patternFill>
      </fill>
    </dxf>
    <dxf>
      <border>
        <left style="thin">
          <color auto="1"/>
        </left>
        <right style="thin">
          <color auto="1"/>
        </right>
        <top style="thin">
          <color auto="1"/>
        </top>
        <bottom style="thin">
          <color auto="1"/>
        </bottom>
      </border>
    </dxf>
    <dxf>
      <fill>
        <patternFill>
          <bgColor rgb="FFF1C400"/>
        </patternFill>
      </fill>
    </dxf>
    <dxf>
      <border>
        <left style="thin">
          <color auto="1"/>
        </left>
        <right style="thin">
          <color auto="1"/>
        </right>
        <top style="thin">
          <color auto="1"/>
        </top>
        <bottom style="thin">
          <color auto="1"/>
        </bottom>
      </border>
    </dxf>
    <dxf>
      <fill>
        <patternFill>
          <bgColor rgb="FFF1C400"/>
        </patternFill>
      </fill>
    </dxf>
    <dxf>
      <border>
        <left style="thin">
          <color auto="1"/>
        </left>
        <right style="thin">
          <color auto="1"/>
        </right>
        <top style="thin">
          <color auto="1"/>
        </top>
        <bottom style="thin">
          <color auto="1"/>
        </bottom>
      </border>
    </dxf>
    <dxf>
      <fill>
        <patternFill patternType="solid">
          <fgColor rgb="FFF1C400"/>
          <bgColor rgb="FFB9687B"/>
        </patternFill>
      </fill>
      <border>
        <left style="thin">
          <color rgb="FFF1C400"/>
        </left>
        <right style="thin">
          <color rgb="FFF1C400"/>
        </right>
        <top style="thin">
          <color rgb="FFF1C400"/>
        </top>
        <bottom style="thin">
          <color rgb="FFF1C400"/>
        </bottom>
        <vertical/>
        <horizontal/>
      </border>
    </dxf>
    <dxf>
      <fill>
        <patternFill>
          <bgColor rgb="FFF4D033"/>
        </patternFill>
      </fill>
      <border>
        <left style="thin">
          <color rgb="FF9B2743"/>
        </left>
        <right style="thin">
          <color rgb="FF9B2743"/>
        </right>
        <top style="thin">
          <color rgb="FF9B2743"/>
        </top>
        <bottom style="thin">
          <color rgb="FF9B2743"/>
        </bottom>
        <vertical/>
        <horizontal/>
      </border>
    </dxf>
    <dxf>
      <fill>
        <patternFill>
          <bgColor rgb="FF4DA977"/>
        </patternFill>
      </fill>
    </dxf>
    <dxf>
      <border>
        <left style="thin">
          <color auto="1"/>
        </left>
        <right style="thin">
          <color auto="1"/>
        </right>
        <top style="thin">
          <color auto="1"/>
        </top>
        <bottom style="thin">
          <color auto="1"/>
        </bottom>
      </border>
    </dxf>
    <dxf>
      <fill>
        <patternFill>
          <bgColor rgb="FFF1C4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font>
        <b/>
        <i val="0"/>
      </font>
    </dxf>
    <dxf>
      <fill>
        <patternFill>
          <bgColor rgb="FF9B2743"/>
        </patternFill>
      </fill>
    </dxf>
    <dxf>
      <fill>
        <patternFill>
          <bgColor rgb="FF00843D"/>
        </patternFill>
      </fill>
    </dxf>
    <dxf>
      <fill>
        <patternFill>
          <bgColor rgb="FF9B2743"/>
        </patternFill>
      </fill>
    </dxf>
    <dxf>
      <fill>
        <patternFill>
          <bgColor rgb="FF00843D"/>
        </patternFill>
      </fill>
    </dxf>
    <dxf>
      <fill>
        <patternFill>
          <bgColor rgb="FFF1C400"/>
        </patternFill>
      </fill>
    </dxf>
    <dxf>
      <border>
        <left style="thin">
          <color auto="1"/>
        </left>
        <right style="thin">
          <color auto="1"/>
        </right>
        <top style="thin">
          <color auto="1"/>
        </top>
        <bottom style="thin">
          <color auto="1"/>
        </bottom>
        <vertical/>
        <horizontal/>
      </border>
    </dxf>
    <dxf>
      <fill>
        <patternFill>
          <bgColor rgb="FFAF5269"/>
        </patternFill>
      </fill>
    </dxf>
    <dxf>
      <fill>
        <patternFill>
          <bgColor rgb="FFF1C400"/>
        </patternFill>
      </fill>
    </dxf>
    <dxf>
      <border>
        <left style="thin">
          <color auto="1"/>
        </left>
        <right style="thin">
          <color auto="1"/>
        </right>
        <top style="thin">
          <color auto="1"/>
        </top>
        <bottom style="thin">
          <color auto="1"/>
        </bottom>
      </border>
    </dxf>
    <dxf>
      <fill>
        <patternFill>
          <bgColor rgb="FFF1C400"/>
        </patternFill>
      </fill>
    </dxf>
    <dxf>
      <border>
        <left style="thin">
          <color auto="1"/>
        </left>
        <right style="thin">
          <color auto="1"/>
        </right>
        <top style="thin">
          <color auto="1"/>
        </top>
        <bottom style="thin">
          <color auto="1"/>
        </bottom>
      </border>
    </dxf>
    <dxf>
      <fill>
        <patternFill>
          <bgColor rgb="FFF1C400"/>
        </patternFill>
      </fill>
    </dxf>
    <dxf>
      <border>
        <left style="thin">
          <color auto="1"/>
        </left>
        <right style="thin">
          <color auto="1"/>
        </right>
        <top style="thin">
          <color auto="1"/>
        </top>
        <bottom style="thin">
          <color auto="1"/>
        </bottom>
      </border>
    </dxf>
    <dxf>
      <fill>
        <patternFill>
          <bgColor rgb="FFF1C400"/>
        </patternFill>
      </fill>
    </dxf>
    <dxf>
      <border>
        <left style="thin">
          <color auto="1"/>
        </left>
        <right style="thin">
          <color auto="1"/>
        </right>
        <top style="thin">
          <color auto="1"/>
        </top>
        <bottom style="thin">
          <color auto="1"/>
        </bottom>
      </border>
    </dxf>
    <dxf>
      <fill>
        <patternFill patternType="solid">
          <fgColor rgb="FFF1C400"/>
          <bgColor rgb="FFB9687B"/>
        </patternFill>
      </fill>
      <border>
        <left style="thin">
          <color rgb="FFF1C400"/>
        </left>
        <right style="thin">
          <color rgb="FFF1C400"/>
        </right>
        <top style="thin">
          <color rgb="FFF1C400"/>
        </top>
        <bottom style="thin">
          <color rgb="FFF1C400"/>
        </bottom>
        <vertical/>
        <horizontal/>
      </border>
    </dxf>
    <dxf>
      <fill>
        <patternFill>
          <bgColor rgb="FFF4D033"/>
        </patternFill>
      </fill>
      <border>
        <left style="thin">
          <color rgb="FF9B2743"/>
        </left>
        <right style="thin">
          <color rgb="FF9B2743"/>
        </right>
        <top style="thin">
          <color rgb="FF9B2743"/>
        </top>
        <bottom style="thin">
          <color rgb="FF9B2743"/>
        </bottom>
        <vertical/>
        <horizontal/>
      </border>
    </dxf>
    <dxf>
      <fill>
        <patternFill>
          <bgColor rgb="FF4DA977"/>
        </patternFill>
      </fill>
    </dxf>
    <dxf>
      <border>
        <left style="thin">
          <color auto="1"/>
        </left>
        <right style="thin">
          <color auto="1"/>
        </right>
        <top style="thin">
          <color auto="1"/>
        </top>
        <bottom style="thin">
          <color auto="1"/>
        </bottom>
      </border>
    </dxf>
    <dxf>
      <fill>
        <patternFill>
          <bgColor rgb="FFF1C4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font>
        <b/>
        <i val="0"/>
      </font>
    </dxf>
    <dxf>
      <fill>
        <patternFill>
          <bgColor rgb="FF9B2743"/>
        </patternFill>
      </fill>
    </dxf>
    <dxf>
      <fill>
        <patternFill>
          <bgColor rgb="FF00843D"/>
        </patternFill>
      </fill>
    </dxf>
    <dxf>
      <fill>
        <patternFill>
          <bgColor rgb="FF9B2743"/>
        </patternFill>
      </fill>
    </dxf>
    <dxf>
      <fill>
        <patternFill>
          <bgColor rgb="FF00843D"/>
        </patternFill>
      </fill>
    </dxf>
    <dxf>
      <fill>
        <patternFill>
          <bgColor rgb="FFF1C400"/>
        </patternFill>
      </fill>
    </dxf>
    <dxf>
      <border>
        <left style="thin">
          <color auto="1"/>
        </left>
        <right style="thin">
          <color auto="1"/>
        </right>
        <top style="thin">
          <color auto="1"/>
        </top>
        <bottom style="thin">
          <color auto="1"/>
        </bottom>
        <vertical/>
        <horizontal/>
      </border>
    </dxf>
    <dxf>
      <fill>
        <patternFill>
          <bgColor rgb="FFAF5269"/>
        </patternFill>
      </fill>
    </dxf>
    <dxf>
      <fill>
        <patternFill>
          <bgColor rgb="FFF1C400"/>
        </patternFill>
      </fill>
    </dxf>
    <dxf>
      <border>
        <left style="thin">
          <color auto="1"/>
        </left>
        <right style="thin">
          <color auto="1"/>
        </right>
        <top style="thin">
          <color auto="1"/>
        </top>
        <bottom style="thin">
          <color auto="1"/>
        </bottom>
      </border>
    </dxf>
    <dxf>
      <fill>
        <patternFill>
          <bgColor rgb="FFF1C400"/>
        </patternFill>
      </fill>
    </dxf>
    <dxf>
      <border>
        <left style="thin">
          <color auto="1"/>
        </left>
        <right style="thin">
          <color auto="1"/>
        </right>
        <top style="thin">
          <color auto="1"/>
        </top>
        <bottom style="thin">
          <color auto="1"/>
        </bottom>
      </border>
    </dxf>
    <dxf>
      <fill>
        <patternFill>
          <bgColor rgb="FFF1C400"/>
        </patternFill>
      </fill>
    </dxf>
    <dxf>
      <border>
        <left style="thin">
          <color auto="1"/>
        </left>
        <right style="thin">
          <color auto="1"/>
        </right>
        <top style="thin">
          <color auto="1"/>
        </top>
        <bottom style="thin">
          <color auto="1"/>
        </bottom>
      </border>
    </dxf>
    <dxf>
      <fill>
        <patternFill>
          <bgColor rgb="FFF1C400"/>
        </patternFill>
      </fill>
    </dxf>
    <dxf>
      <border>
        <left style="thin">
          <color auto="1"/>
        </left>
        <right style="thin">
          <color auto="1"/>
        </right>
        <top style="thin">
          <color auto="1"/>
        </top>
        <bottom style="thin">
          <color auto="1"/>
        </bottom>
      </border>
    </dxf>
    <dxf>
      <fill>
        <patternFill patternType="solid">
          <fgColor rgb="FFF1C400"/>
          <bgColor rgb="FFF4D033"/>
        </patternFill>
      </fill>
      <border>
        <left style="thin">
          <color rgb="FFF1C400"/>
        </left>
        <right style="thin">
          <color rgb="FFF1C400"/>
        </right>
        <top style="thin">
          <color rgb="FFF1C400"/>
        </top>
        <bottom style="thin">
          <color rgb="FFF1C400"/>
        </bottom>
        <vertical/>
        <horizontal/>
      </border>
    </dxf>
    <dxf>
      <fill>
        <patternFill>
          <bgColor rgb="FFB9687B"/>
        </patternFill>
      </fill>
      <border>
        <left style="thin">
          <color rgb="FF9B2743"/>
        </left>
        <right style="thin">
          <color rgb="FF9B2743"/>
        </right>
        <top style="thin">
          <color rgb="FF9B2743"/>
        </top>
        <bottom style="thin">
          <color rgb="FF9B2743"/>
        </bottom>
        <vertical/>
        <horizontal/>
      </border>
    </dxf>
    <dxf>
      <fill>
        <patternFill>
          <bgColor rgb="FF4DA977"/>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style="thin">
          <color auto="1"/>
        </vertical>
        <horizontal style="thin">
          <color auto="1"/>
        </horizontal>
      </border>
    </dxf>
    <dxf>
      <border>
        <left style="medium">
          <color rgb="FF003B5C"/>
        </left>
        <right style="medium">
          <color rgb="FF003B5C"/>
        </right>
        <top style="medium">
          <color rgb="FF003B5C"/>
        </top>
        <bottom style="medium">
          <color rgb="FF003B5C"/>
        </bottom>
        <vertical style="medium">
          <color rgb="FF003B5C"/>
        </vertical>
        <horizontal style="medium">
          <color rgb="FF003B5C"/>
        </horizontal>
      </border>
    </dxf>
    <dxf>
      <border>
        <left style="medium">
          <color auto="1"/>
        </left>
        <right style="medium">
          <color auto="1"/>
        </right>
        <top style="medium">
          <color auto="1"/>
        </top>
        <bottom style="medium">
          <color auto="1"/>
        </bottom>
        <vertical style="medium">
          <color auto="1"/>
        </vertical>
        <horizontal style="medium">
          <color auto="1"/>
        </horizontal>
      </border>
    </dxf>
    <dxf>
      <fill>
        <patternFill>
          <bgColor rgb="FF003B5C"/>
        </patternFill>
      </fill>
      <border>
        <left style="medium">
          <color auto="1"/>
        </left>
        <right style="medium">
          <color auto="1"/>
        </right>
        <top style="medium">
          <color auto="1"/>
        </top>
        <bottom style="medium">
          <color auto="1"/>
        </bottom>
        <vertical style="medium">
          <color auto="1"/>
        </vertical>
        <horizontal style="medium">
          <color auto="1"/>
        </horizontal>
      </border>
    </dxf>
  </dxfs>
  <tableStyles count="4" defaultTableStyle="TableStyleMedium2" defaultPivotStyle="PivotStyleLight16">
    <tableStyle name="Table Style 1" pivot="0" count="1" xr9:uid="{AF684A9C-AE1E-43AA-9E4C-BA3397960F4B}">
      <tableStyleElement type="wholeTable" dxfId="72"/>
    </tableStyle>
    <tableStyle name="Table Style 2" pivot="0" count="1" xr9:uid="{11B186D8-1F8E-4158-8E22-6F4899A0F53F}">
      <tableStyleElement type="wholeTable" dxfId="71"/>
    </tableStyle>
    <tableStyle name="Table Style 3" pivot="0" count="1" xr9:uid="{98099D6E-4C51-43BA-81AE-8E0E82291F23}">
      <tableStyleElement type="wholeTable" dxfId="70"/>
    </tableStyle>
    <tableStyle name="Table Style 4" pivot="0" count="1" xr9:uid="{279CE4AB-910A-4959-94E1-2D990783905F}">
      <tableStyleElement type="wholeTable" dxfId="69"/>
    </tableStyle>
  </tableStyles>
  <colors>
    <mruColors>
      <color rgb="FFF4D033"/>
      <color rgb="FFB9687B"/>
      <color rgb="FFAF5269"/>
      <color rgb="FF4DA977"/>
      <color rgb="FF00843D"/>
      <color rgb="FFF1C400"/>
      <color rgb="FF9B2743"/>
      <color rgb="FF75787B"/>
      <color rgb="FF003B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314325</xdr:colOff>
      <xdr:row>17</xdr:row>
      <xdr:rowOff>9525</xdr:rowOff>
    </xdr:from>
    <xdr:to>
      <xdr:col>4</xdr:col>
      <xdr:colOff>590550</xdr:colOff>
      <xdr:row>17</xdr:row>
      <xdr:rowOff>123825</xdr:rowOff>
    </xdr:to>
    <xdr:cxnSp macro="">
      <xdr:nvCxnSpPr>
        <xdr:cNvPr id="3" name="Connector: Elbow 2">
          <a:extLst>
            <a:ext uri="{FF2B5EF4-FFF2-40B4-BE49-F238E27FC236}">
              <a16:creationId xmlns:a16="http://schemas.microsoft.com/office/drawing/2014/main" id="{82871B18-944C-E54D-BB5A-A47CEAB3D945}"/>
            </a:ext>
          </a:extLst>
        </xdr:cNvPr>
        <xdr:cNvCxnSpPr/>
      </xdr:nvCxnSpPr>
      <xdr:spPr>
        <a:xfrm>
          <a:off x="4306166" y="2901661"/>
          <a:ext cx="276225" cy="114300"/>
        </a:xfrm>
        <a:prstGeom prst="bentConnector3">
          <a:avLst>
            <a:gd name="adj1" fmla="val -1724"/>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163515</xdr:colOff>
      <xdr:row>11</xdr:row>
      <xdr:rowOff>111344</xdr:rowOff>
    </xdr:from>
    <xdr:to>
      <xdr:col>7</xdr:col>
      <xdr:colOff>582615</xdr:colOff>
      <xdr:row>11</xdr:row>
      <xdr:rowOff>111344</xdr:rowOff>
    </xdr:to>
    <xdr:cxnSp macro="">
      <xdr:nvCxnSpPr>
        <xdr:cNvPr id="12" name="Straight Arrow Connector 11">
          <a:extLst>
            <a:ext uri="{FF2B5EF4-FFF2-40B4-BE49-F238E27FC236}">
              <a16:creationId xmlns:a16="http://schemas.microsoft.com/office/drawing/2014/main" id="{83A507AD-18D7-E7DB-AB39-FB1704E515C6}"/>
            </a:ext>
          </a:extLst>
        </xdr:cNvPr>
        <xdr:cNvCxnSpPr/>
      </xdr:nvCxnSpPr>
      <xdr:spPr>
        <a:xfrm>
          <a:off x="6017905" y="1974527"/>
          <a:ext cx="4191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163582</xdr:colOff>
      <xdr:row>13</xdr:row>
      <xdr:rowOff>121443</xdr:rowOff>
    </xdr:from>
    <xdr:to>
      <xdr:col>7</xdr:col>
      <xdr:colOff>582682</xdr:colOff>
      <xdr:row>13</xdr:row>
      <xdr:rowOff>121443</xdr:rowOff>
    </xdr:to>
    <xdr:cxnSp macro="">
      <xdr:nvCxnSpPr>
        <xdr:cNvPr id="15" name="Straight Arrow Connector 14">
          <a:extLst>
            <a:ext uri="{FF2B5EF4-FFF2-40B4-BE49-F238E27FC236}">
              <a16:creationId xmlns:a16="http://schemas.microsoft.com/office/drawing/2014/main" id="{3EE523FC-E581-4233-93AE-15B20304DF97}"/>
            </a:ext>
          </a:extLst>
        </xdr:cNvPr>
        <xdr:cNvCxnSpPr/>
      </xdr:nvCxnSpPr>
      <xdr:spPr>
        <a:xfrm>
          <a:off x="6017972" y="2374919"/>
          <a:ext cx="4191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163232</xdr:colOff>
      <xdr:row>15</xdr:row>
      <xdr:rowOff>111919</xdr:rowOff>
    </xdr:from>
    <xdr:to>
      <xdr:col>7</xdr:col>
      <xdr:colOff>582332</xdr:colOff>
      <xdr:row>15</xdr:row>
      <xdr:rowOff>111919</xdr:rowOff>
    </xdr:to>
    <xdr:cxnSp macro="">
      <xdr:nvCxnSpPr>
        <xdr:cNvPr id="16" name="Straight Arrow Connector 15">
          <a:extLst>
            <a:ext uri="{FF2B5EF4-FFF2-40B4-BE49-F238E27FC236}">
              <a16:creationId xmlns:a16="http://schemas.microsoft.com/office/drawing/2014/main" id="{01101243-D2A3-4059-8846-0468C10241DA}"/>
            </a:ext>
          </a:extLst>
        </xdr:cNvPr>
        <xdr:cNvCxnSpPr/>
      </xdr:nvCxnSpPr>
      <xdr:spPr>
        <a:xfrm>
          <a:off x="6017622" y="2764980"/>
          <a:ext cx="4191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162875</xdr:colOff>
      <xdr:row>4</xdr:row>
      <xdr:rowOff>103735</xdr:rowOff>
    </xdr:from>
    <xdr:to>
      <xdr:col>7</xdr:col>
      <xdr:colOff>581975</xdr:colOff>
      <xdr:row>4</xdr:row>
      <xdr:rowOff>103735</xdr:rowOff>
    </xdr:to>
    <xdr:cxnSp macro="">
      <xdr:nvCxnSpPr>
        <xdr:cNvPr id="19" name="Straight Arrow Connector 18">
          <a:extLst>
            <a:ext uri="{FF2B5EF4-FFF2-40B4-BE49-F238E27FC236}">
              <a16:creationId xmlns:a16="http://schemas.microsoft.com/office/drawing/2014/main" id="{6ACF8725-E643-4786-B305-53E30B9010CA}"/>
            </a:ext>
          </a:extLst>
        </xdr:cNvPr>
        <xdr:cNvCxnSpPr/>
      </xdr:nvCxnSpPr>
      <xdr:spPr>
        <a:xfrm>
          <a:off x="6020750" y="984798"/>
          <a:ext cx="4191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162942</xdr:colOff>
      <xdr:row>6</xdr:row>
      <xdr:rowOff>104541</xdr:rowOff>
    </xdr:from>
    <xdr:to>
      <xdr:col>7</xdr:col>
      <xdr:colOff>582042</xdr:colOff>
      <xdr:row>6</xdr:row>
      <xdr:rowOff>104541</xdr:rowOff>
    </xdr:to>
    <xdr:cxnSp macro="">
      <xdr:nvCxnSpPr>
        <xdr:cNvPr id="20" name="Straight Arrow Connector 19">
          <a:extLst>
            <a:ext uri="{FF2B5EF4-FFF2-40B4-BE49-F238E27FC236}">
              <a16:creationId xmlns:a16="http://schemas.microsoft.com/office/drawing/2014/main" id="{09E6D514-1A5A-4203-A829-F81F6A4F86A0}"/>
            </a:ext>
          </a:extLst>
        </xdr:cNvPr>
        <xdr:cNvCxnSpPr/>
      </xdr:nvCxnSpPr>
      <xdr:spPr>
        <a:xfrm>
          <a:off x="6020817" y="1390416"/>
          <a:ext cx="4191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163232</xdr:colOff>
      <xdr:row>16</xdr:row>
      <xdr:rowOff>111919</xdr:rowOff>
    </xdr:from>
    <xdr:to>
      <xdr:col>7</xdr:col>
      <xdr:colOff>582332</xdr:colOff>
      <xdr:row>16</xdr:row>
      <xdr:rowOff>111919</xdr:rowOff>
    </xdr:to>
    <xdr:cxnSp macro="">
      <xdr:nvCxnSpPr>
        <xdr:cNvPr id="21" name="Straight Arrow Connector 20">
          <a:extLst>
            <a:ext uri="{FF2B5EF4-FFF2-40B4-BE49-F238E27FC236}">
              <a16:creationId xmlns:a16="http://schemas.microsoft.com/office/drawing/2014/main" id="{822AD9C6-7FFB-49B5-A679-3A4AD237149D}"/>
            </a:ext>
          </a:extLst>
        </xdr:cNvPr>
        <xdr:cNvCxnSpPr/>
      </xdr:nvCxnSpPr>
      <xdr:spPr>
        <a:xfrm>
          <a:off x="6354482" y="2804896"/>
          <a:ext cx="4191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28576</xdr:colOff>
      <xdr:row>5</xdr:row>
      <xdr:rowOff>19049</xdr:rowOff>
    </xdr:from>
    <xdr:to>
      <xdr:col>17</xdr:col>
      <xdr:colOff>600076</xdr:colOff>
      <xdr:row>36</xdr:row>
      <xdr:rowOff>166320</xdr:rowOff>
    </xdr:to>
    <xdr:sp macro="" textlink="">
      <xdr:nvSpPr>
        <xdr:cNvPr id="5" name="TextBox 4">
          <a:extLst>
            <a:ext uri="{FF2B5EF4-FFF2-40B4-BE49-F238E27FC236}">
              <a16:creationId xmlns:a16="http://schemas.microsoft.com/office/drawing/2014/main" id="{454CC462-45CB-4731-9432-C310E5662C42}"/>
            </a:ext>
          </a:extLst>
        </xdr:cNvPr>
        <xdr:cNvSpPr txBox="1"/>
      </xdr:nvSpPr>
      <xdr:spPr>
        <a:xfrm>
          <a:off x="11191876" y="1219199"/>
          <a:ext cx="3048000" cy="629089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US" sz="1100" b="1" i="0" u="none" strike="noStrike">
              <a:solidFill>
                <a:schemeClr val="dk1"/>
              </a:solidFill>
              <a:effectLst/>
              <a:latin typeface="Aptos" panose="020B0004020202020204" pitchFamily="34" charset="0"/>
              <a:ea typeface="+mn-ea"/>
              <a:cs typeface="+mn-cs"/>
            </a:rPr>
            <a:t>Instructions:</a:t>
          </a:r>
          <a:r>
            <a:rPr lang="en-US" sz="1100" b="0" i="0" u="none" strike="noStrike">
              <a:solidFill>
                <a:schemeClr val="dk1"/>
              </a:solidFill>
              <a:effectLst/>
              <a:latin typeface="Aptos" panose="020B0004020202020204" pitchFamily="34" charset="0"/>
              <a:ea typeface="+mn-ea"/>
              <a:cs typeface="+mn-cs"/>
            </a:rPr>
            <a:t> (Only Enter Data in Yellow Cells)</a:t>
          </a:r>
          <a:br>
            <a:rPr lang="en-US" sz="1100" b="0" i="0" u="none" strike="noStrike">
              <a:solidFill>
                <a:schemeClr val="dk1"/>
              </a:solidFill>
              <a:effectLst/>
              <a:latin typeface="Aptos" panose="020B0004020202020204" pitchFamily="34" charset="0"/>
              <a:ea typeface="+mn-ea"/>
              <a:cs typeface="+mn-cs"/>
            </a:rPr>
          </a:br>
          <a:br>
            <a:rPr lang="en-US" sz="1100" b="0" i="0" u="none" strike="noStrike">
              <a:solidFill>
                <a:schemeClr val="dk1"/>
              </a:solidFill>
              <a:effectLst/>
              <a:latin typeface="Aptos" panose="020B0004020202020204" pitchFamily="34" charset="0"/>
              <a:ea typeface="+mn-ea"/>
              <a:cs typeface="+mn-cs"/>
            </a:rPr>
          </a:br>
          <a:r>
            <a:rPr lang="en-US" sz="1100" b="0" i="0" u="none" strike="noStrike">
              <a:solidFill>
                <a:schemeClr val="dk1"/>
              </a:solidFill>
              <a:effectLst/>
              <a:latin typeface="Aptos" panose="020B0004020202020204" pitchFamily="34" charset="0"/>
              <a:ea typeface="+mn-ea"/>
              <a:cs typeface="+mn-cs"/>
            </a:rPr>
            <a:t>1. Enter the number of assets or "projects"</a:t>
          </a:r>
          <a:r>
            <a:rPr lang="en-US" sz="1100" b="0" i="0" u="none" strike="noStrike" baseline="0">
              <a:solidFill>
                <a:schemeClr val="dk1"/>
              </a:solidFill>
              <a:effectLst/>
              <a:latin typeface="Aptos" panose="020B0004020202020204" pitchFamily="34" charset="0"/>
              <a:ea typeface="+mn-ea"/>
              <a:cs typeface="+mn-cs"/>
            </a:rPr>
            <a:t> being financed in cell "I5".</a:t>
          </a:r>
          <a:br>
            <a:rPr lang="en-US" sz="1100" b="0" i="0" u="none" strike="noStrike" baseline="0">
              <a:solidFill>
                <a:schemeClr val="dk1"/>
              </a:solidFill>
              <a:effectLst/>
              <a:latin typeface="Aptos" panose="020B0004020202020204" pitchFamily="34" charset="0"/>
              <a:ea typeface="+mn-ea"/>
              <a:cs typeface="+mn-cs"/>
            </a:rPr>
          </a:br>
          <a:endParaRPr lang="en-US" sz="1100" b="0" i="0" u="none" strike="noStrike">
            <a:solidFill>
              <a:schemeClr val="dk1"/>
            </a:solidFill>
            <a:effectLst/>
            <a:latin typeface="Aptos" panose="020B0004020202020204" pitchFamily="34" charset="0"/>
            <a:ea typeface="+mn-ea"/>
            <a:cs typeface="+mn-cs"/>
          </a:endParaRPr>
        </a:p>
        <a:p>
          <a:pPr marL="0" indent="0">
            <a:buFont typeface="Arial" panose="020B0604020202020204" pitchFamily="34" charset="0"/>
            <a:buNone/>
          </a:pPr>
          <a:r>
            <a:rPr lang="en-US" sz="1100" b="0" i="0" u="none" strike="noStrike">
              <a:solidFill>
                <a:schemeClr val="dk1"/>
              </a:solidFill>
              <a:effectLst/>
              <a:latin typeface="Aptos" panose="020B0004020202020204" pitchFamily="34" charset="0"/>
              <a:ea typeface="+mn-ea"/>
              <a:cs typeface="+mn-cs"/>
            </a:rPr>
            <a:t>2. Enter the life of the notes as set in the resolution in cell "I7". </a:t>
          </a:r>
        </a:p>
        <a:p>
          <a:pPr marL="0" indent="0">
            <a:buFont typeface="Arial" panose="020B0604020202020204" pitchFamily="34" charset="0"/>
            <a:buNone/>
          </a:pPr>
          <a:endParaRPr lang="en-US" sz="1100" b="0" i="0" u="none" strike="noStrike">
            <a:solidFill>
              <a:schemeClr val="dk1"/>
            </a:solidFill>
            <a:effectLst/>
            <a:latin typeface="Aptos" panose="020B0004020202020204" pitchFamily="34" charset="0"/>
            <a:ea typeface="+mn-ea"/>
            <a:cs typeface="+mn-cs"/>
          </a:endParaRPr>
        </a:p>
        <a:p>
          <a:pPr marL="0" indent="0">
            <a:buFont typeface="Arial" panose="020B0604020202020204" pitchFamily="34" charset="0"/>
            <a:buNone/>
          </a:pPr>
          <a:r>
            <a:rPr lang="en-US" sz="1100" b="0" i="0" u="none" strike="noStrike">
              <a:solidFill>
                <a:schemeClr val="dk1"/>
              </a:solidFill>
              <a:effectLst/>
              <a:latin typeface="Aptos" panose="020B0004020202020204" pitchFamily="34" charset="0"/>
              <a:ea typeface="+mn-ea"/>
              <a:cs typeface="+mn-cs"/>
            </a:rPr>
            <a:t>3. Enter the amortization of the notes in column "L" .</a:t>
          </a:r>
        </a:p>
        <a:p>
          <a:pPr marL="0" indent="0">
            <a:buFont typeface="Arial" panose="020B0604020202020204" pitchFamily="34" charset="0"/>
            <a:buNone/>
          </a:pPr>
          <a:endParaRPr lang="en-US" sz="1100" b="0" i="0" u="none" strike="noStrike">
            <a:solidFill>
              <a:schemeClr val="dk1"/>
            </a:solidFill>
            <a:effectLst/>
            <a:latin typeface="Aptos" panose="020B0004020202020204" pitchFamily="34" charset="0"/>
            <a:ea typeface="+mn-ea"/>
            <a:cs typeface="+mn-cs"/>
          </a:endParaRPr>
        </a:p>
        <a:p>
          <a:pPr marL="0" indent="0">
            <a:buFont typeface="Arial" panose="020B0604020202020204" pitchFamily="34" charset="0"/>
            <a:buNone/>
          </a:pPr>
          <a:r>
            <a:rPr lang="en-US" sz="1100" b="0" i="0" u="none" strike="noStrike">
              <a:solidFill>
                <a:schemeClr val="dk1"/>
              </a:solidFill>
              <a:effectLst/>
              <a:latin typeface="Aptos" panose="020B0004020202020204" pitchFamily="34" charset="0"/>
              <a:ea typeface="+mn-ea"/>
              <a:cs typeface="+mn-cs"/>
            </a:rPr>
            <a:t>4.</a:t>
          </a:r>
          <a:r>
            <a:rPr lang="en-US" sz="1100" b="0" i="0" u="none" strike="noStrike" baseline="0">
              <a:solidFill>
                <a:schemeClr val="dk1"/>
              </a:solidFill>
              <a:effectLst/>
              <a:latin typeface="Aptos" panose="020B0004020202020204" pitchFamily="34" charset="0"/>
              <a:ea typeface="+mn-ea"/>
              <a:cs typeface="+mn-cs"/>
            </a:rPr>
            <a:t> If multiple projects are being financed by one note, ent</a:t>
          </a:r>
          <a:r>
            <a:rPr lang="en-US" sz="1100" b="0" i="0" u="none" strike="noStrike">
              <a:solidFill>
                <a:schemeClr val="dk1"/>
              </a:solidFill>
              <a:effectLst/>
              <a:latin typeface="Aptos" panose="020B0004020202020204" pitchFamily="34" charset="0"/>
              <a:ea typeface="+mn-ea"/>
              <a:cs typeface="+mn-cs"/>
            </a:rPr>
            <a:t>er that data in columns B and C</a:t>
          </a:r>
          <a:r>
            <a:rPr lang="en-US" sz="1100" b="0" i="0" u="none" strike="noStrike" baseline="0">
              <a:solidFill>
                <a:schemeClr val="dk1"/>
              </a:solidFill>
              <a:effectLst/>
              <a:latin typeface="Aptos" panose="020B0004020202020204" pitchFamily="34" charset="0"/>
              <a:ea typeface="+mn-ea"/>
              <a:cs typeface="+mn-cs"/>
            </a:rPr>
            <a:t> </a:t>
          </a:r>
          <a:r>
            <a:rPr lang="en-US" sz="1100" b="0" i="0" u="none" strike="noStrike">
              <a:solidFill>
                <a:schemeClr val="dk1"/>
              </a:solidFill>
              <a:effectLst/>
              <a:latin typeface="Aptos" panose="020B0004020202020204" pitchFamily="34" charset="0"/>
              <a:ea typeface="+mn-ea"/>
              <a:cs typeface="+mn-cs"/>
            </a:rPr>
            <a:t>and</a:t>
          </a:r>
          <a:r>
            <a:rPr lang="en-US" sz="1100" b="0" i="0" u="none" strike="noStrike" baseline="0">
              <a:solidFill>
                <a:schemeClr val="dk1"/>
              </a:solidFill>
              <a:effectLst/>
              <a:latin typeface="Aptos" panose="020B0004020202020204" pitchFamily="34" charset="0"/>
              <a:ea typeface="+mn-ea"/>
              <a:cs typeface="+mn-cs"/>
            </a:rPr>
            <a:t> the number of rows corresponding to the value of cell "I5".</a:t>
          </a:r>
          <a:br>
            <a:rPr lang="en-US" sz="1100" b="0" i="0" u="none" strike="noStrike" baseline="0">
              <a:solidFill>
                <a:schemeClr val="dk1"/>
              </a:solidFill>
              <a:effectLst/>
              <a:latin typeface="Aptos" panose="020B0004020202020204" pitchFamily="34" charset="0"/>
              <a:ea typeface="+mn-ea"/>
              <a:cs typeface="+mn-cs"/>
            </a:rPr>
          </a:br>
          <a:br>
            <a:rPr lang="en-US" sz="1100" b="0" i="0" u="none" strike="noStrike" baseline="0">
              <a:solidFill>
                <a:schemeClr val="dk1"/>
              </a:solidFill>
              <a:effectLst/>
              <a:latin typeface="Aptos" panose="020B0004020202020204" pitchFamily="34" charset="0"/>
              <a:ea typeface="+mn-ea"/>
              <a:cs typeface="+mn-cs"/>
            </a:rPr>
          </a:br>
          <a:r>
            <a:rPr lang="en-US" sz="1100" b="1" i="0" u="none" strike="noStrike" baseline="0">
              <a:solidFill>
                <a:schemeClr val="dk1"/>
              </a:solidFill>
              <a:effectLst/>
              <a:latin typeface="Aptos" panose="020B0004020202020204" pitchFamily="34" charset="0"/>
              <a:ea typeface="+mn-ea"/>
              <a:cs typeface="+mn-cs"/>
            </a:rPr>
            <a:t>Notes: </a:t>
          </a:r>
          <a:r>
            <a:rPr lang="en-US" sz="1100" b="0" i="0" u="none" strike="noStrike">
              <a:solidFill>
                <a:schemeClr val="dk1"/>
              </a:solidFill>
              <a:effectLst/>
              <a:latin typeface="Aptos" panose="020B0004020202020204" pitchFamily="34" charset="0"/>
              <a:ea typeface="+mn-ea"/>
              <a:cs typeface="+mn-cs"/>
            </a:rPr>
            <a:t>All calculations will automatically happen.  </a:t>
          </a:r>
          <a:br>
            <a:rPr lang="en-US" sz="1100" b="0" i="0" u="none" strike="noStrike">
              <a:solidFill>
                <a:schemeClr val="dk1"/>
              </a:solidFill>
              <a:effectLst/>
              <a:latin typeface="Aptos" panose="020B0004020202020204" pitchFamily="34" charset="0"/>
              <a:ea typeface="+mn-ea"/>
              <a:cs typeface="+mn-cs"/>
            </a:rPr>
          </a:br>
          <a:br>
            <a:rPr lang="en-US" sz="1100" b="0" i="0" u="none" strike="noStrike">
              <a:solidFill>
                <a:schemeClr val="dk1"/>
              </a:solidFill>
              <a:effectLst/>
              <a:latin typeface="Aptos" panose="020B0004020202020204" pitchFamily="34" charset="0"/>
              <a:ea typeface="+mn-ea"/>
              <a:cs typeface="+mn-cs"/>
            </a:rPr>
          </a:br>
          <a:r>
            <a:rPr lang="en-US" sz="1100" b="0" i="0" u="none" strike="noStrike">
              <a:solidFill>
                <a:schemeClr val="dk1"/>
              </a:solidFill>
              <a:effectLst/>
              <a:latin typeface="Aptos" panose="020B0004020202020204" pitchFamily="34" charset="0"/>
              <a:ea typeface="+mn-ea"/>
              <a:cs typeface="+mn-cs"/>
            </a:rPr>
            <a:t>The results box at the bottom of the worksheet</a:t>
          </a:r>
          <a:r>
            <a:rPr lang="en-US" sz="1100" b="0" i="0" u="none" strike="noStrike" baseline="0">
              <a:solidFill>
                <a:schemeClr val="dk1"/>
              </a:solidFill>
              <a:effectLst/>
              <a:latin typeface="Aptos" panose="020B0004020202020204" pitchFamily="34" charset="0"/>
              <a:ea typeface="+mn-ea"/>
              <a:cs typeface="+mn-cs"/>
            </a:rPr>
            <a:t> has four possible outcomes. </a:t>
          </a:r>
        </a:p>
        <a:p>
          <a:pPr marL="0" indent="0">
            <a:buFont typeface="Arial" panose="020B0604020202020204" pitchFamily="34" charset="0"/>
            <a:buNone/>
          </a:pPr>
          <a:endParaRPr lang="en-US" sz="1100" b="0" i="0" u="none" strike="noStrike" baseline="0">
            <a:solidFill>
              <a:schemeClr val="dk1"/>
            </a:solidFill>
            <a:effectLst/>
            <a:latin typeface="Aptos" panose="020B0004020202020204" pitchFamily="34" charset="0"/>
            <a:ea typeface="+mn-ea"/>
            <a:cs typeface="+mn-cs"/>
          </a:endParaRPr>
        </a:p>
        <a:p>
          <a:pPr marL="0" indent="0">
            <a:buFont typeface="Arial" panose="020B0604020202020204" pitchFamily="34" charset="0"/>
            <a:buNone/>
          </a:pPr>
          <a:r>
            <a:rPr lang="en-US" sz="1100" b="0" i="0" u="none" strike="noStrike" baseline="0">
              <a:solidFill>
                <a:schemeClr val="dk1"/>
              </a:solidFill>
              <a:effectLst/>
              <a:latin typeface="Aptos" panose="020B0004020202020204" pitchFamily="34" charset="0"/>
              <a:ea typeface="+mn-ea"/>
              <a:cs typeface="+mn-cs"/>
            </a:rPr>
            <a:t>1. Total debt in Schedule A does not match total debt in Schedule B. </a:t>
          </a:r>
          <a:br>
            <a:rPr lang="en-US" sz="1100" b="0" i="0" u="none" strike="noStrike" baseline="0">
              <a:solidFill>
                <a:schemeClr val="dk1"/>
              </a:solidFill>
              <a:effectLst/>
              <a:latin typeface="Aptos" panose="020B0004020202020204" pitchFamily="34" charset="0"/>
              <a:ea typeface="+mn-ea"/>
              <a:cs typeface="+mn-cs"/>
            </a:rPr>
          </a:br>
          <a:br>
            <a:rPr lang="en-US" sz="1100" b="0" i="0" u="none" strike="noStrike" baseline="0">
              <a:solidFill>
                <a:schemeClr val="dk1"/>
              </a:solidFill>
              <a:effectLst/>
              <a:latin typeface="Aptos" panose="020B0004020202020204" pitchFamily="34" charset="0"/>
              <a:ea typeface="+mn-ea"/>
              <a:cs typeface="+mn-cs"/>
            </a:rPr>
          </a:br>
          <a:r>
            <a:rPr lang="en-US" sz="1100" b="0" i="0" u="none" strike="noStrike" baseline="0">
              <a:solidFill>
                <a:schemeClr val="dk1"/>
              </a:solidFill>
              <a:effectLst/>
              <a:latin typeface="Aptos" panose="020B0004020202020204" pitchFamily="34" charset="0"/>
              <a:ea typeface="+mn-ea"/>
              <a:cs typeface="+mn-cs"/>
            </a:rPr>
            <a:t>2. T</a:t>
          </a:r>
          <a:r>
            <a:rPr lang="en-US" sz="1100" b="0" i="0" u="none" strike="noStrike">
              <a:solidFill>
                <a:schemeClr val="dk1"/>
              </a:solidFill>
              <a:effectLst/>
              <a:latin typeface="Aptos" panose="020B0004020202020204" pitchFamily="34" charset="0"/>
              <a:ea typeface="+mn-ea"/>
              <a:cs typeface="+mn-cs"/>
            </a:rPr>
            <a:t>he weighted average life of the notes is less than the life of the assets being financed. If this is the case, you will need to determine if the local government can afford the payment plan or needs to issue longer life bonds.  </a:t>
          </a:r>
        </a:p>
        <a:p>
          <a:pPr marL="0" indent="0">
            <a:buFont typeface="Arial" panose="020B0604020202020204" pitchFamily="34" charset="0"/>
            <a:buNone/>
          </a:pPr>
          <a:endParaRPr lang="en-US" sz="1100" b="0" i="0" u="none" strike="noStrike">
            <a:solidFill>
              <a:schemeClr val="dk1"/>
            </a:solidFill>
            <a:effectLst/>
            <a:latin typeface="Aptos" panose="020B0004020202020204" pitchFamily="34" charset="0"/>
            <a:ea typeface="+mn-ea"/>
            <a:cs typeface="+mn-cs"/>
          </a:endParaRPr>
        </a:p>
        <a:p>
          <a:pPr marL="0" indent="0">
            <a:buFont typeface="Arial" panose="020B0604020202020204" pitchFamily="34" charset="0"/>
            <a:buNone/>
          </a:pPr>
          <a:r>
            <a:rPr lang="en-US" sz="1100" b="0" i="0" u="none" strike="noStrike">
              <a:solidFill>
                <a:schemeClr val="dk1"/>
              </a:solidFill>
              <a:effectLst/>
              <a:latin typeface="Aptos" panose="020B0004020202020204" pitchFamily="34" charset="0"/>
              <a:ea typeface="+mn-ea"/>
              <a:cs typeface="+mn-cs"/>
            </a:rPr>
            <a:t>3. The life of the note exceeds the life of the assets.  If this is the note will not be approved. (i.e.</a:t>
          </a:r>
          <a:r>
            <a:rPr lang="en-US" sz="1100" b="0" i="0" u="none" strike="noStrike" baseline="0">
              <a:solidFill>
                <a:schemeClr val="dk1"/>
              </a:solidFill>
              <a:effectLst/>
              <a:latin typeface="Aptos" panose="020B0004020202020204" pitchFamily="34" charset="0"/>
              <a:ea typeface="+mn-ea"/>
              <a:cs typeface="+mn-cs"/>
            </a:rPr>
            <a:t> </a:t>
          </a:r>
          <a:r>
            <a:rPr lang="en-US" sz="1100" b="0" i="0" u="none" strike="noStrike">
              <a:solidFill>
                <a:schemeClr val="dk1"/>
              </a:solidFill>
              <a:effectLst/>
              <a:latin typeface="Aptos" panose="020B0004020202020204" pitchFamily="34" charset="0"/>
              <a:ea typeface="+mn-ea"/>
              <a:cs typeface="+mn-cs"/>
            </a:rPr>
            <a:t>a police car that lasts 5 years cannot be financed for 10 years). </a:t>
          </a:r>
          <a:r>
            <a:rPr lang="en-US"/>
            <a:t> </a:t>
          </a:r>
          <a:endParaRPr lang="en-US" sz="1100"/>
        </a:p>
      </xdr:txBody>
    </xdr:sp>
    <xdr:clientData/>
  </xdr:twoCellAnchor>
  <xdr:twoCellAnchor editAs="oneCell">
    <xdr:from>
      <xdr:col>14</xdr:col>
      <xdr:colOff>171451</xdr:colOff>
      <xdr:row>0</xdr:row>
      <xdr:rowOff>57151</xdr:rowOff>
    </xdr:from>
    <xdr:to>
      <xdr:col>16</xdr:col>
      <xdr:colOff>285751</xdr:colOff>
      <xdr:row>3</xdr:row>
      <xdr:rowOff>188825</xdr:rowOff>
    </xdr:to>
    <xdr:pic>
      <xdr:nvPicPr>
        <xdr:cNvPr id="6" name="Picture 5">
          <a:extLst>
            <a:ext uri="{FF2B5EF4-FFF2-40B4-BE49-F238E27FC236}">
              <a16:creationId xmlns:a16="http://schemas.microsoft.com/office/drawing/2014/main" id="{98FE04A7-2D00-4B3A-BCA7-FE5FF31989D8}"/>
            </a:ext>
          </a:extLst>
        </xdr:cNvPr>
        <xdr:cNvPicPr>
          <a:picLocks noChangeAspect="1"/>
        </xdr:cNvPicPr>
      </xdr:nvPicPr>
      <xdr:blipFill>
        <a:blip xmlns:r="http://schemas.openxmlformats.org/officeDocument/2006/relationships" r:embed="rId1"/>
        <a:stretch>
          <a:fillRect/>
        </a:stretch>
      </xdr:blipFill>
      <xdr:spPr>
        <a:xfrm>
          <a:off x="11953876" y="57151"/>
          <a:ext cx="1352550" cy="931774"/>
        </a:xfrm>
        <a:prstGeom prst="rect">
          <a:avLst/>
        </a:prstGeom>
      </xdr:spPr>
    </xdr:pic>
    <xdr:clientData/>
  </xdr:twoCellAnchor>
  <xdr:twoCellAnchor>
    <xdr:from>
      <xdr:col>12</xdr:col>
      <xdr:colOff>600075</xdr:colOff>
      <xdr:row>0</xdr:row>
      <xdr:rowOff>19050</xdr:rowOff>
    </xdr:from>
    <xdr:to>
      <xdr:col>18</xdr:col>
      <xdr:colOff>3810</xdr:colOff>
      <xdr:row>0</xdr:row>
      <xdr:rowOff>19050</xdr:rowOff>
    </xdr:to>
    <xdr:cxnSp macro="">
      <xdr:nvCxnSpPr>
        <xdr:cNvPr id="8" name="Straight Connector 7">
          <a:extLst>
            <a:ext uri="{FF2B5EF4-FFF2-40B4-BE49-F238E27FC236}">
              <a16:creationId xmlns:a16="http://schemas.microsoft.com/office/drawing/2014/main" id="{3AA3CA2E-2BCB-2C71-64F9-6403D8725ACC}"/>
            </a:ext>
          </a:extLst>
        </xdr:cNvPr>
        <xdr:cNvCxnSpPr/>
      </xdr:nvCxnSpPr>
      <xdr:spPr>
        <a:xfrm>
          <a:off x="11153775" y="19050"/>
          <a:ext cx="310896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6835C-E73E-43AA-8EDB-4863EF8CB380}">
  <dimension ref="A1:R73"/>
  <sheetViews>
    <sheetView tabSelected="1" zoomScaleNormal="100" workbookViewId="0">
      <selection activeCell="G20" sqref="G20"/>
    </sheetView>
  </sheetViews>
  <sheetFormatPr defaultRowHeight="15" x14ac:dyDescent="0.25"/>
  <cols>
    <col min="1" max="1" width="15.42578125" customWidth="1"/>
    <col min="2" max="2" width="16.5703125" customWidth="1"/>
    <col min="3" max="3" width="15.140625" customWidth="1"/>
    <col min="4" max="4" width="12.5703125" bestFit="1" customWidth="1"/>
    <col min="7" max="7" width="16.140625" customWidth="1"/>
    <col min="8" max="8" width="13.28515625" bestFit="1" customWidth="1"/>
    <col min="9" max="9" width="14" bestFit="1" customWidth="1"/>
    <col min="10" max="10" width="11.85546875" customWidth="1"/>
    <col min="12" max="12" width="17.140625" bestFit="1" customWidth="1"/>
    <col min="14" max="18" width="9.28515625" customWidth="1"/>
  </cols>
  <sheetData>
    <row r="1" spans="1:18" ht="24.75" customHeight="1" thickTop="1" thickBot="1" x14ac:dyDescent="0.55000000000000004">
      <c r="A1" s="38" t="s">
        <v>16</v>
      </c>
      <c r="B1" s="39"/>
      <c r="C1" s="39"/>
      <c r="D1" s="39"/>
      <c r="E1" s="39"/>
      <c r="F1" s="39"/>
      <c r="G1" s="39"/>
      <c r="H1" s="39"/>
      <c r="I1" s="40"/>
      <c r="K1" s="44" t="s">
        <v>14</v>
      </c>
      <c r="L1" s="44"/>
      <c r="N1" s="26"/>
      <c r="O1" s="27"/>
      <c r="P1" s="27"/>
      <c r="Q1" s="27"/>
      <c r="R1" s="28"/>
    </row>
    <row r="2" spans="1:18" ht="18.75" customHeight="1" thickTop="1" thickBot="1" x14ac:dyDescent="0.3">
      <c r="A2" s="41"/>
      <c r="B2" s="42"/>
      <c r="C2" s="42"/>
      <c r="D2" s="42"/>
      <c r="E2" s="42"/>
      <c r="F2" s="42"/>
      <c r="G2" s="42"/>
      <c r="H2" s="42"/>
      <c r="I2" s="43"/>
      <c r="K2" s="19" t="s">
        <v>4</v>
      </c>
      <c r="L2" s="20" t="s">
        <v>6</v>
      </c>
      <c r="N2" s="29"/>
      <c r="O2" s="30"/>
      <c r="P2" s="30"/>
      <c r="Q2" s="30"/>
      <c r="R2" s="31"/>
    </row>
    <row r="3" spans="1:18" ht="19.5" customHeight="1" thickTop="1" thickBot="1" x14ac:dyDescent="0.3">
      <c r="A3" s="21" t="s">
        <v>0</v>
      </c>
      <c r="B3" s="22"/>
      <c r="C3" s="22"/>
      <c r="D3" s="22"/>
      <c r="E3" s="22"/>
      <c r="F3" s="22"/>
      <c r="G3" s="22"/>
      <c r="H3" s="22"/>
      <c r="I3" s="23"/>
      <c r="K3" s="19"/>
      <c r="L3" s="20"/>
      <c r="N3" s="29"/>
      <c r="O3" s="30"/>
      <c r="P3" s="30"/>
      <c r="Q3" s="30"/>
      <c r="R3" s="31"/>
    </row>
    <row r="4" spans="1:18" ht="15" customHeight="1" thickBot="1" x14ac:dyDescent="0.3">
      <c r="K4" s="2" t="str">
        <f>IF($I$7&gt;(ROW()-4),ROW()-3,IF($I$7=ROW()-3,"",""))</f>
        <v/>
      </c>
      <c r="L4" s="9"/>
      <c r="N4" s="29"/>
      <c r="O4" s="30"/>
      <c r="P4" s="30"/>
      <c r="Q4" s="30"/>
      <c r="R4" s="31"/>
    </row>
    <row r="5" spans="1:18" ht="16.5" thickBot="1" x14ac:dyDescent="0.3">
      <c r="B5" s="24" t="s">
        <v>9</v>
      </c>
      <c r="C5" s="24"/>
      <c r="D5" s="24"/>
      <c r="E5" s="24"/>
      <c r="F5" s="24"/>
      <c r="G5" s="24"/>
      <c r="H5" s="24"/>
      <c r="I5" s="11"/>
      <c r="K5" s="2" t="str">
        <f t="shared" ref="K5:K35" si="0">IF($I$7&gt;(ROW()-4),ROW()-3,IF($I$7=ROW()-3,"",""))</f>
        <v/>
      </c>
      <c r="L5" s="9"/>
      <c r="N5" s="29"/>
      <c r="O5" s="30"/>
      <c r="P5" s="30"/>
      <c r="Q5" s="30"/>
      <c r="R5" s="31"/>
    </row>
    <row r="6" spans="1:18" ht="16.5" thickBot="1" x14ac:dyDescent="0.3">
      <c r="I6" s="4"/>
      <c r="K6" s="2" t="str">
        <f t="shared" si="0"/>
        <v/>
      </c>
      <c r="L6" s="9"/>
      <c r="N6" s="26"/>
      <c r="O6" s="27"/>
      <c r="P6" s="27"/>
      <c r="Q6" s="27"/>
      <c r="R6" s="28"/>
    </row>
    <row r="7" spans="1:18" ht="16.5" thickBot="1" x14ac:dyDescent="0.3">
      <c r="B7" s="24" t="s">
        <v>10</v>
      </c>
      <c r="C7" s="24"/>
      <c r="D7" s="24"/>
      <c r="E7" s="24"/>
      <c r="F7" s="24"/>
      <c r="G7" s="24"/>
      <c r="H7" s="24"/>
      <c r="I7" s="15"/>
      <c r="K7" s="2" t="str">
        <f t="shared" si="0"/>
        <v/>
      </c>
      <c r="L7" s="9"/>
      <c r="N7" s="29"/>
      <c r="O7" s="30"/>
      <c r="P7" s="30"/>
      <c r="Q7" s="30"/>
      <c r="R7" s="31"/>
    </row>
    <row r="8" spans="1:18" ht="15" customHeight="1" x14ac:dyDescent="0.25">
      <c r="B8" s="1"/>
      <c r="C8" s="1"/>
      <c r="D8" s="1"/>
      <c r="E8" s="1"/>
      <c r="F8" s="1"/>
      <c r="G8" s="1"/>
      <c r="H8" s="1"/>
      <c r="I8" s="4"/>
      <c r="K8" s="2" t="str">
        <f t="shared" si="0"/>
        <v/>
      </c>
      <c r="L8" s="9"/>
      <c r="N8" s="29"/>
      <c r="O8" s="30"/>
      <c r="P8" s="30"/>
      <c r="Q8" s="30"/>
      <c r="R8" s="31"/>
    </row>
    <row r="9" spans="1:18" ht="15" customHeight="1" x14ac:dyDescent="0.25">
      <c r="A9" s="45" t="s">
        <v>15</v>
      </c>
      <c r="B9" s="45"/>
      <c r="C9" s="45"/>
      <c r="E9" s="25" t="str">
        <f>IF(I7&gt;30,"Check for compatability with Balloon Indebtedness Statute","")</f>
        <v/>
      </c>
      <c r="F9" s="25"/>
      <c r="G9" s="25"/>
      <c r="H9" s="25"/>
      <c r="I9" s="25"/>
      <c r="K9" s="2" t="str">
        <f t="shared" si="0"/>
        <v/>
      </c>
      <c r="L9" s="9"/>
      <c r="N9" s="29"/>
      <c r="O9" s="30"/>
      <c r="P9" s="30"/>
      <c r="Q9" s="30"/>
      <c r="R9" s="31"/>
    </row>
    <row r="10" spans="1:18" ht="15" customHeight="1" thickBot="1" x14ac:dyDescent="0.3">
      <c r="A10" s="46"/>
      <c r="B10" s="46"/>
      <c r="C10" s="46"/>
      <c r="E10" s="18"/>
      <c r="F10" s="18"/>
      <c r="G10" s="18"/>
      <c r="H10" s="18"/>
      <c r="I10" s="18"/>
      <c r="K10" s="2" t="str">
        <f t="shared" si="0"/>
        <v/>
      </c>
      <c r="L10" s="9"/>
      <c r="N10" s="29"/>
      <c r="O10" s="30"/>
      <c r="P10" s="30"/>
      <c r="Q10" s="30"/>
      <c r="R10" s="31"/>
    </row>
    <row r="11" spans="1:18" ht="15" customHeight="1" thickTop="1" x14ac:dyDescent="0.25">
      <c r="A11" s="19" t="s">
        <v>1</v>
      </c>
      <c r="B11" s="20" t="s">
        <v>2</v>
      </c>
      <c r="C11" s="20" t="s">
        <v>3</v>
      </c>
      <c r="H11" s="4"/>
      <c r="K11" s="2" t="str">
        <f t="shared" si="0"/>
        <v/>
      </c>
      <c r="L11" s="9"/>
      <c r="N11" s="29"/>
      <c r="O11" s="30"/>
      <c r="P11" s="30"/>
      <c r="Q11" s="30"/>
      <c r="R11" s="31"/>
    </row>
    <row r="12" spans="1:18" ht="15" customHeight="1" x14ac:dyDescent="0.25">
      <c r="A12" s="19"/>
      <c r="B12" s="20"/>
      <c r="C12" s="20"/>
      <c r="E12" s="36" t="s">
        <v>7</v>
      </c>
      <c r="F12" s="36"/>
      <c r="G12" s="36"/>
      <c r="I12" s="14" t="str">
        <f>IFERROR(IF(I7=0,"",_xlfn.CONCAT(TEXT(SUMPRODUCT(L4:L47,K4:K47)/1000/(SUMIF(K4:K47,"&lt;="&amp;I7,L4:L47)/1000),"#.##")," Years")),"")</f>
        <v/>
      </c>
      <c r="K12" s="2" t="str">
        <f t="shared" si="0"/>
        <v/>
      </c>
      <c r="L12" s="9"/>
      <c r="N12" s="29"/>
      <c r="O12" s="30"/>
      <c r="P12" s="30"/>
      <c r="Q12" s="30"/>
      <c r="R12" s="31"/>
    </row>
    <row r="13" spans="1:18" ht="15" customHeight="1" x14ac:dyDescent="0.25">
      <c r="A13" s="19"/>
      <c r="B13" s="20"/>
      <c r="C13" s="20"/>
      <c r="E13" s="2"/>
      <c r="F13" s="2"/>
      <c r="G13" s="2"/>
      <c r="H13" s="4"/>
      <c r="K13" s="2" t="str">
        <f t="shared" si="0"/>
        <v/>
      </c>
      <c r="L13" s="16"/>
      <c r="N13" s="29"/>
      <c r="O13" s="30"/>
      <c r="P13" s="30"/>
      <c r="Q13" s="30"/>
      <c r="R13" s="31"/>
    </row>
    <row r="14" spans="1:18" ht="15" customHeight="1" x14ac:dyDescent="0.25">
      <c r="A14" s="2" t="str">
        <f t="shared" ref="A14:A26" si="1">IF($I$5="","",IF($I$5&gt;=(ROW()-13),(ROW()-13),""))</f>
        <v/>
      </c>
      <c r="B14" s="8"/>
      <c r="C14" s="9"/>
      <c r="E14" s="36" t="s">
        <v>8</v>
      </c>
      <c r="F14" s="36"/>
      <c r="G14" s="36"/>
      <c r="I14" s="6" t="str">
        <f>IF(SUM(A14:A25)=0,"",_xlfn.CONCAT(TEXT(IFERROR((SUMPRODUCT(C14:C25,B14:B25)/SUM(C14:C25)),""),"#.##"), " Years"))</f>
        <v/>
      </c>
      <c r="K14" s="2" t="str">
        <f t="shared" si="0"/>
        <v/>
      </c>
      <c r="L14" s="9"/>
      <c r="N14" s="29"/>
      <c r="O14" s="30"/>
      <c r="P14" s="30"/>
      <c r="Q14" s="30"/>
      <c r="R14" s="31"/>
    </row>
    <row r="15" spans="1:18" ht="15" customHeight="1" x14ac:dyDescent="0.25">
      <c r="A15" s="2" t="str">
        <f t="shared" si="1"/>
        <v/>
      </c>
      <c r="B15" s="8"/>
      <c r="C15" s="9"/>
      <c r="D15" s="3"/>
      <c r="E15" s="2"/>
      <c r="F15" s="2"/>
      <c r="G15" s="2"/>
      <c r="I15" s="4"/>
      <c r="J15" s="6"/>
      <c r="K15" s="2" t="str">
        <f t="shared" si="0"/>
        <v/>
      </c>
      <c r="L15" s="9"/>
      <c r="N15" s="29"/>
      <c r="O15" s="30"/>
      <c r="P15" s="30"/>
      <c r="Q15" s="30"/>
      <c r="R15" s="31"/>
    </row>
    <row r="16" spans="1:18" ht="15" customHeight="1" x14ac:dyDescent="0.25">
      <c r="A16" s="2" t="str">
        <f t="shared" si="1"/>
        <v/>
      </c>
      <c r="B16" s="8"/>
      <c r="C16" s="9"/>
      <c r="D16" s="3"/>
      <c r="E16" s="36" t="s">
        <v>12</v>
      </c>
      <c r="F16" s="36"/>
      <c r="G16" s="36"/>
      <c r="I16" s="7" t="str">
        <f>IF(SUM(Worksheet!$C$14:$C$25)=0,"",SUMIF(A14:A26,"&lt;="&amp;I5,C14:C26))</f>
        <v/>
      </c>
      <c r="J16" s="4"/>
      <c r="K16" s="2" t="str">
        <f t="shared" si="0"/>
        <v/>
      </c>
      <c r="L16" s="9"/>
      <c r="N16" s="29"/>
      <c r="O16" s="30"/>
      <c r="P16" s="30"/>
      <c r="Q16" s="30"/>
      <c r="R16" s="31"/>
    </row>
    <row r="17" spans="1:18" ht="15" customHeight="1" x14ac:dyDescent="0.25">
      <c r="A17" s="2" t="str">
        <f t="shared" si="1"/>
        <v/>
      </c>
      <c r="B17" s="8"/>
      <c r="C17" s="9"/>
      <c r="D17" s="3"/>
      <c r="E17" s="36" t="s">
        <v>13</v>
      </c>
      <c r="F17" s="36"/>
      <c r="G17" s="36"/>
      <c r="I17" s="7" t="str">
        <f>IF(SUM(L4:L44)=0,"",SUMIF(K4:K47,"&lt;="&amp;I7,L4:L46))</f>
        <v/>
      </c>
      <c r="K17" s="2" t="str">
        <f t="shared" si="0"/>
        <v/>
      </c>
      <c r="L17" s="9"/>
      <c r="N17" s="29"/>
      <c r="O17" s="30"/>
      <c r="P17" s="30"/>
      <c r="Q17" s="30"/>
      <c r="R17" s="31"/>
    </row>
    <row r="18" spans="1:18" ht="15" customHeight="1" x14ac:dyDescent="0.25">
      <c r="A18" s="2" t="str">
        <f t="shared" si="1"/>
        <v/>
      </c>
      <c r="B18" s="8"/>
      <c r="C18" s="9"/>
      <c r="D18" s="3"/>
      <c r="F18" s="2" t="s">
        <v>5</v>
      </c>
      <c r="I18" s="5" t="str">
        <f>IF(I17=I16,"Yes","No")</f>
        <v>Yes</v>
      </c>
      <c r="J18" s="5"/>
      <c r="K18" s="2" t="str">
        <f t="shared" si="0"/>
        <v/>
      </c>
      <c r="L18" s="9"/>
      <c r="N18" s="29"/>
      <c r="O18" s="30"/>
      <c r="P18" s="30"/>
      <c r="Q18" s="30"/>
      <c r="R18" s="31"/>
    </row>
    <row r="19" spans="1:18" ht="15.75" x14ac:dyDescent="0.25">
      <c r="A19" s="2" t="str">
        <f t="shared" si="1"/>
        <v/>
      </c>
      <c r="B19" s="8"/>
      <c r="C19" s="9"/>
      <c r="D19" s="3"/>
      <c r="K19" s="2" t="str">
        <f t="shared" si="0"/>
        <v/>
      </c>
      <c r="L19" s="9"/>
      <c r="N19" s="29"/>
      <c r="O19" s="30"/>
      <c r="P19" s="30"/>
      <c r="Q19" s="30"/>
      <c r="R19" s="31"/>
    </row>
    <row r="20" spans="1:18" ht="15.75" x14ac:dyDescent="0.25">
      <c r="A20" s="2" t="str">
        <f t="shared" si="1"/>
        <v/>
      </c>
      <c r="B20" s="8"/>
      <c r="C20" s="9"/>
      <c r="D20" s="3"/>
      <c r="K20" s="2" t="str">
        <f t="shared" si="0"/>
        <v/>
      </c>
      <c r="L20" s="9"/>
      <c r="N20" s="29"/>
      <c r="O20" s="30"/>
      <c r="P20" s="30"/>
      <c r="Q20" s="30"/>
      <c r="R20" s="31"/>
    </row>
    <row r="21" spans="1:18" ht="15.75" x14ac:dyDescent="0.25">
      <c r="A21" s="2" t="str">
        <f t="shared" si="1"/>
        <v/>
      </c>
      <c r="B21" s="8"/>
      <c r="C21" s="9"/>
      <c r="D21" s="3"/>
      <c r="H21" s="17"/>
      <c r="K21" s="2" t="str">
        <f t="shared" si="0"/>
        <v/>
      </c>
      <c r="L21" s="9"/>
      <c r="N21" s="29"/>
      <c r="O21" s="30"/>
      <c r="P21" s="30"/>
      <c r="Q21" s="30"/>
      <c r="R21" s="31"/>
    </row>
    <row r="22" spans="1:18" ht="15.75" x14ac:dyDescent="0.25">
      <c r="A22" s="2" t="str">
        <f t="shared" si="1"/>
        <v/>
      </c>
      <c r="B22" s="8"/>
      <c r="C22" s="9"/>
      <c r="D22" s="3"/>
      <c r="K22" s="2" t="str">
        <f t="shared" si="0"/>
        <v/>
      </c>
      <c r="L22" s="9"/>
      <c r="N22" s="29"/>
      <c r="O22" s="30"/>
      <c r="P22" s="30"/>
      <c r="Q22" s="30"/>
      <c r="R22" s="31"/>
    </row>
    <row r="23" spans="1:18" ht="15.75" x14ac:dyDescent="0.25">
      <c r="A23" s="2" t="str">
        <f t="shared" si="1"/>
        <v/>
      </c>
      <c r="B23" s="8"/>
      <c r="C23" s="9"/>
      <c r="D23" s="3"/>
      <c r="K23" s="2" t="str">
        <f t="shared" si="0"/>
        <v/>
      </c>
      <c r="L23" s="16"/>
      <c r="N23" s="29"/>
      <c r="O23" s="30"/>
      <c r="P23" s="30"/>
      <c r="Q23" s="30"/>
      <c r="R23" s="31"/>
    </row>
    <row r="24" spans="1:18" ht="15.75" x14ac:dyDescent="0.25">
      <c r="A24" s="2" t="str">
        <f t="shared" si="1"/>
        <v/>
      </c>
      <c r="B24" s="8"/>
      <c r="C24" s="9"/>
      <c r="D24" s="3"/>
      <c r="G24" s="10"/>
      <c r="H24" s="10"/>
      <c r="K24" s="2" t="str">
        <f t="shared" si="0"/>
        <v/>
      </c>
      <c r="L24" s="9"/>
      <c r="N24" s="29"/>
      <c r="O24" s="30"/>
      <c r="P24" s="30"/>
      <c r="Q24" s="30"/>
      <c r="R24" s="31"/>
    </row>
    <row r="25" spans="1:18" ht="15.75" x14ac:dyDescent="0.25">
      <c r="A25" s="2" t="str">
        <f t="shared" si="1"/>
        <v/>
      </c>
      <c r="B25" s="8"/>
      <c r="C25" s="9"/>
      <c r="D25" s="3"/>
      <c r="K25" s="2" t="str">
        <f t="shared" si="0"/>
        <v/>
      </c>
      <c r="L25" s="9"/>
      <c r="N25" s="29"/>
      <c r="O25" s="30"/>
      <c r="P25" s="30"/>
      <c r="Q25" s="30"/>
      <c r="R25" s="31"/>
    </row>
    <row r="26" spans="1:18" ht="15.75" x14ac:dyDescent="0.25">
      <c r="A26" s="2" t="str">
        <f t="shared" si="1"/>
        <v/>
      </c>
      <c r="B26" s="8"/>
      <c r="C26" s="9"/>
      <c r="D26" s="3"/>
      <c r="K26" s="2" t="str">
        <f t="shared" si="0"/>
        <v/>
      </c>
      <c r="L26" s="9"/>
      <c r="N26" s="29"/>
      <c r="O26" s="30"/>
      <c r="P26" s="30"/>
      <c r="Q26" s="30"/>
      <c r="R26" s="31"/>
    </row>
    <row r="27" spans="1:18" ht="15.75" x14ac:dyDescent="0.25">
      <c r="A27" s="36" t="s">
        <v>18</v>
      </c>
      <c r="B27" s="36"/>
      <c r="C27" s="36"/>
      <c r="D27" s="36"/>
      <c r="E27" s="36"/>
      <c r="F27" s="36"/>
      <c r="G27" s="36"/>
      <c r="H27" s="5" t="e">
        <f>IF((SUMPRODUCT(C14:C25,B14:B25)/SUM(C14:C25))&gt;=SUMPRODUCT(L4:L47,K4:K47)/1000/(SUMIF(K4:K47,"&lt;="&amp;I7,L4:L47)/1000),"Yes","No")</f>
        <v>#DIV/0!</v>
      </c>
      <c r="K27" s="2" t="str">
        <f t="shared" si="0"/>
        <v/>
      </c>
      <c r="L27" s="9"/>
      <c r="N27" s="29"/>
      <c r="O27" s="30"/>
      <c r="P27" s="30"/>
      <c r="Q27" s="30"/>
      <c r="R27" s="31"/>
    </row>
    <row r="28" spans="1:18" ht="15.75" x14ac:dyDescent="0.25">
      <c r="H28" s="5"/>
      <c r="K28" s="2" t="str">
        <f t="shared" si="0"/>
        <v/>
      </c>
      <c r="L28" s="9"/>
      <c r="N28" s="29"/>
      <c r="O28" s="30"/>
      <c r="P28" s="30"/>
      <c r="Q28" s="30"/>
      <c r="R28" s="31"/>
    </row>
    <row r="29" spans="1:18" ht="15.75" x14ac:dyDescent="0.25">
      <c r="A29" s="37" t="s">
        <v>17</v>
      </c>
      <c r="B29" s="37"/>
      <c r="C29" s="37"/>
      <c r="D29" s="37"/>
      <c r="E29" s="37"/>
      <c r="F29" s="37"/>
      <c r="G29" s="37"/>
      <c r="H29" s="5" t="e">
        <f>IF((SUMPRODUCT(C14:C25,B14:B25)/SUM(C14:C25))&gt;=I7,"Yes","No")</f>
        <v>#DIV/0!</v>
      </c>
      <c r="K29" s="2" t="str">
        <f t="shared" si="0"/>
        <v/>
      </c>
      <c r="L29" s="9"/>
      <c r="N29" s="29"/>
      <c r="O29" s="30"/>
      <c r="P29" s="30"/>
      <c r="Q29" s="30"/>
      <c r="R29" s="31"/>
    </row>
    <row r="30" spans="1:18" ht="15.75" x14ac:dyDescent="0.25">
      <c r="K30" s="2" t="str">
        <f t="shared" si="0"/>
        <v/>
      </c>
      <c r="L30" s="9"/>
      <c r="N30" s="29"/>
      <c r="O30" s="30"/>
      <c r="P30" s="30"/>
      <c r="Q30" s="30"/>
      <c r="R30" s="31"/>
    </row>
    <row r="31" spans="1:18" ht="15.75" customHeight="1" x14ac:dyDescent="0.25">
      <c r="A31" s="12" t="s">
        <v>11</v>
      </c>
      <c r="K31" s="2" t="str">
        <f t="shared" si="0"/>
        <v/>
      </c>
      <c r="L31" s="9"/>
      <c r="N31" s="29"/>
      <c r="O31" s="30"/>
      <c r="P31" s="30"/>
      <c r="Q31" s="30"/>
      <c r="R31" s="31"/>
    </row>
    <row r="32" spans="1:18" ht="15.75" customHeight="1" x14ac:dyDescent="0.25">
      <c r="A32" s="35" t="e">
        <f>IF(I18="No","ERROR: Schedules Do not Match",IF(AND(H27="No"),"The Weighted Average Life of the Asset is greater than the Weighted Average Life of the Debt, debt request will not be approved.",IF(AND(H29="No",I18="Yes"), "Check for possible affordibility issues",IF(AND(I18="Yes",H27="Yes",H29="Yes"),"Continue with Submission","Error"))))</f>
        <v>#DIV/0!</v>
      </c>
      <c r="B32" s="35"/>
      <c r="C32" s="35"/>
      <c r="D32" s="35"/>
      <c r="E32" s="35"/>
      <c r="F32" s="35"/>
      <c r="G32" s="35"/>
      <c r="H32" s="35"/>
      <c r="I32" s="13"/>
      <c r="K32" s="2" t="str">
        <f t="shared" si="0"/>
        <v/>
      </c>
      <c r="L32" s="9"/>
      <c r="N32" s="29"/>
      <c r="O32" s="30"/>
      <c r="P32" s="30"/>
      <c r="Q32" s="30"/>
      <c r="R32" s="31"/>
    </row>
    <row r="33" spans="1:18" ht="15" customHeight="1" x14ac:dyDescent="0.25">
      <c r="A33" s="35"/>
      <c r="B33" s="35"/>
      <c r="C33" s="35"/>
      <c r="D33" s="35"/>
      <c r="E33" s="35"/>
      <c r="F33" s="35"/>
      <c r="G33" s="35"/>
      <c r="H33" s="35"/>
      <c r="I33" s="13"/>
      <c r="K33" s="2" t="str">
        <f t="shared" si="0"/>
        <v/>
      </c>
      <c r="L33" s="9"/>
      <c r="N33" s="29"/>
      <c r="O33" s="30"/>
      <c r="P33" s="30"/>
      <c r="Q33" s="30"/>
      <c r="R33" s="31"/>
    </row>
    <row r="34" spans="1:18" ht="18.75" customHeight="1" x14ac:dyDescent="0.25">
      <c r="A34" s="35"/>
      <c r="B34" s="35"/>
      <c r="C34" s="35"/>
      <c r="D34" s="35"/>
      <c r="E34" s="35"/>
      <c r="F34" s="35"/>
      <c r="G34" s="35"/>
      <c r="H34" s="35"/>
      <c r="K34" s="2" t="str">
        <f t="shared" si="0"/>
        <v/>
      </c>
      <c r="L34" s="9"/>
      <c r="N34" s="29"/>
      <c r="O34" s="30"/>
      <c r="P34" s="30"/>
      <c r="Q34" s="30"/>
      <c r="R34" s="31"/>
    </row>
    <row r="35" spans="1:18" ht="15.75" x14ac:dyDescent="0.25">
      <c r="K35" s="2" t="str">
        <f t="shared" si="0"/>
        <v/>
      </c>
      <c r="L35" s="9"/>
      <c r="N35" s="29"/>
      <c r="O35" s="30"/>
      <c r="P35" s="30"/>
      <c r="Q35" s="30"/>
      <c r="R35" s="31"/>
    </row>
    <row r="36" spans="1:18" ht="15.75" x14ac:dyDescent="0.25">
      <c r="K36" s="2"/>
      <c r="L36" s="9"/>
      <c r="N36" s="29"/>
      <c r="O36" s="30"/>
      <c r="P36" s="30"/>
      <c r="Q36" s="30"/>
      <c r="R36" s="31"/>
    </row>
    <row r="37" spans="1:18" ht="16.5" thickBot="1" x14ac:dyDescent="0.3">
      <c r="K37" s="2"/>
      <c r="L37" s="9"/>
      <c r="N37" s="32"/>
      <c r="O37" s="33"/>
      <c r="P37" s="33"/>
      <c r="Q37" s="33"/>
      <c r="R37" s="34"/>
    </row>
    <row r="38" spans="1:18" ht="15.75" x14ac:dyDescent="0.25">
      <c r="K38" s="2"/>
      <c r="L38" s="9"/>
    </row>
    <row r="39" spans="1:18" ht="15.75" x14ac:dyDescent="0.25">
      <c r="K39" s="2"/>
      <c r="L39" s="9"/>
    </row>
    <row r="40" spans="1:18" ht="15.75" x14ac:dyDescent="0.25">
      <c r="K40" s="2"/>
      <c r="L40" s="9"/>
    </row>
    <row r="41" spans="1:18" ht="15.75" x14ac:dyDescent="0.25">
      <c r="K41" s="2"/>
      <c r="L41" s="9"/>
    </row>
    <row r="42" spans="1:18" ht="15.75" x14ac:dyDescent="0.25">
      <c r="K42" s="2"/>
      <c r="L42" s="9"/>
    </row>
    <row r="43" spans="1:18" ht="15.75" x14ac:dyDescent="0.25">
      <c r="K43" s="2"/>
      <c r="L43" s="9"/>
    </row>
    <row r="44" spans="1:18" ht="15.75" x14ac:dyDescent="0.25">
      <c r="K44" s="2"/>
      <c r="L44" s="9"/>
    </row>
    <row r="45" spans="1:18" ht="15.75" x14ac:dyDescent="0.25">
      <c r="K45" s="2"/>
      <c r="L45" s="9"/>
    </row>
    <row r="46" spans="1:18" ht="15.75" x14ac:dyDescent="0.25">
      <c r="K46" s="2"/>
      <c r="L46" s="9"/>
    </row>
    <row r="47" spans="1:18" ht="15.75" x14ac:dyDescent="0.25">
      <c r="K47" s="2"/>
      <c r="L47" s="9"/>
    </row>
    <row r="48" spans="1:18" ht="15.75" x14ac:dyDescent="0.25">
      <c r="K48" s="2"/>
    </row>
    <row r="50" spans="3:7" x14ac:dyDescent="0.25">
      <c r="C50" s="8"/>
      <c r="D50" s="9"/>
      <c r="G50" s="9"/>
    </row>
    <row r="51" spans="3:7" x14ac:dyDescent="0.25">
      <c r="C51" s="8"/>
      <c r="D51" s="9"/>
      <c r="G51" s="9"/>
    </row>
    <row r="52" spans="3:7" x14ac:dyDescent="0.25">
      <c r="C52" s="8"/>
      <c r="D52" s="9"/>
      <c r="G52" s="9"/>
    </row>
    <row r="53" spans="3:7" x14ac:dyDescent="0.25">
      <c r="C53" s="8"/>
      <c r="D53" s="9"/>
      <c r="G53" s="9"/>
    </row>
    <row r="54" spans="3:7" x14ac:dyDescent="0.25">
      <c r="C54" s="8"/>
      <c r="D54" s="9"/>
      <c r="G54" s="9"/>
    </row>
    <row r="55" spans="3:7" x14ac:dyDescent="0.25">
      <c r="C55" s="8"/>
      <c r="D55" s="9"/>
      <c r="G55" s="9"/>
    </row>
    <row r="56" spans="3:7" x14ac:dyDescent="0.25">
      <c r="C56" s="8"/>
      <c r="D56" s="9"/>
      <c r="G56" s="9"/>
    </row>
    <row r="57" spans="3:7" x14ac:dyDescent="0.25">
      <c r="C57" s="8"/>
      <c r="D57" s="9"/>
      <c r="G57" s="9"/>
    </row>
    <row r="58" spans="3:7" x14ac:dyDescent="0.25">
      <c r="C58" s="8"/>
      <c r="D58" s="9"/>
      <c r="G58" s="9"/>
    </row>
    <row r="59" spans="3:7" x14ac:dyDescent="0.25">
      <c r="C59" s="8"/>
      <c r="D59" s="9"/>
      <c r="G59" s="9"/>
    </row>
    <row r="60" spans="3:7" x14ac:dyDescent="0.25">
      <c r="C60" s="8"/>
      <c r="D60" s="9"/>
      <c r="G60" s="9"/>
    </row>
    <row r="61" spans="3:7" x14ac:dyDescent="0.25">
      <c r="C61" s="8"/>
      <c r="D61" s="9"/>
      <c r="G61" s="9"/>
    </row>
    <row r="62" spans="3:7" x14ac:dyDescent="0.25">
      <c r="C62" s="8"/>
      <c r="D62" s="9"/>
      <c r="G62" s="9"/>
    </row>
    <row r="63" spans="3:7" x14ac:dyDescent="0.25">
      <c r="G63" s="9"/>
    </row>
    <row r="64" spans="3:7" x14ac:dyDescent="0.25">
      <c r="G64" s="9"/>
    </row>
    <row r="65" spans="7:7" x14ac:dyDescent="0.25">
      <c r="G65" s="9"/>
    </row>
    <row r="66" spans="7:7" x14ac:dyDescent="0.25">
      <c r="G66" s="9"/>
    </row>
    <row r="67" spans="7:7" x14ac:dyDescent="0.25">
      <c r="G67" s="9"/>
    </row>
    <row r="68" spans="7:7" x14ac:dyDescent="0.25">
      <c r="G68" s="9"/>
    </row>
    <row r="69" spans="7:7" x14ac:dyDescent="0.25">
      <c r="G69" s="9"/>
    </row>
    <row r="70" spans="7:7" x14ac:dyDescent="0.25">
      <c r="G70" s="9"/>
    </row>
    <row r="71" spans="7:7" x14ac:dyDescent="0.25">
      <c r="G71" s="9"/>
    </row>
    <row r="72" spans="7:7" x14ac:dyDescent="0.25">
      <c r="G72" s="9"/>
    </row>
    <row r="73" spans="7:7" x14ac:dyDescent="0.25">
      <c r="G73" s="9"/>
    </row>
  </sheetData>
  <mergeCells count="21">
    <mergeCell ref="N1:R5"/>
    <mergeCell ref="N6:R37"/>
    <mergeCell ref="A32:H34"/>
    <mergeCell ref="E17:G17"/>
    <mergeCell ref="C11:C13"/>
    <mergeCell ref="E12:G12"/>
    <mergeCell ref="A29:G29"/>
    <mergeCell ref="E16:G16"/>
    <mergeCell ref="E14:G14"/>
    <mergeCell ref="A11:A13"/>
    <mergeCell ref="B11:B13"/>
    <mergeCell ref="A1:I2"/>
    <mergeCell ref="K1:L1"/>
    <mergeCell ref="A9:C10"/>
    <mergeCell ref="B5:H5"/>
    <mergeCell ref="A27:G27"/>
    <mergeCell ref="K2:K3"/>
    <mergeCell ref="L2:L3"/>
    <mergeCell ref="A3:I3"/>
    <mergeCell ref="B7:H7"/>
    <mergeCell ref="E9:I9"/>
  </mergeCells>
  <conditionalFormatting sqref="A14:A26">
    <cfRule type="expression" dxfId="45" priority="23">
      <formula>ISNUMBER(A14)</formula>
    </cfRule>
  </conditionalFormatting>
  <conditionalFormatting sqref="A32">
    <cfRule type="expression" dxfId="44" priority="11" stopIfTrue="1">
      <formula>AND($I$18="Yes",$H$27="Yes",$H$29="Yes")</formula>
    </cfRule>
    <cfRule type="expression" priority="51">
      <formula>SUM($L$4:$L$44)=0</formula>
    </cfRule>
    <cfRule type="expression" priority="52" stopIfTrue="1">
      <formula>SUM($C$14:$C$25)=0</formula>
    </cfRule>
    <cfRule type="expression" dxfId="43" priority="54" stopIfTrue="1">
      <formula>OR($H$29="No",$I$18="No")</formula>
    </cfRule>
    <cfRule type="expression" dxfId="42" priority="53">
      <formula>$H$27="No"</formula>
    </cfRule>
  </conditionalFormatting>
  <conditionalFormatting sqref="B14:B26">
    <cfRule type="expression" dxfId="41" priority="41">
      <formula>ISNUMBER(A14)</formula>
    </cfRule>
    <cfRule type="expression" priority="42" stopIfTrue="1">
      <formula>COUNTA(B14)&gt;0</formula>
    </cfRule>
    <cfRule type="expression" dxfId="40" priority="43">
      <formula>($I$5&gt;=ROW()-13)</formula>
    </cfRule>
  </conditionalFormatting>
  <conditionalFormatting sqref="C14:C26">
    <cfRule type="expression" dxfId="39" priority="44">
      <formula>ISNUMBER(A14)</formula>
    </cfRule>
    <cfRule type="expression" priority="45" stopIfTrue="1">
      <formula>COUNTA(C14)&gt;0</formula>
    </cfRule>
    <cfRule type="expression" dxfId="38" priority="46">
      <formula>($I$5&gt;=ROW()-13)</formula>
    </cfRule>
  </conditionalFormatting>
  <conditionalFormatting sqref="C50:C62">
    <cfRule type="expression" dxfId="37" priority="5">
      <formula>ISNUMBER(B50)</formula>
    </cfRule>
    <cfRule type="expression" priority="6" stopIfTrue="1">
      <formula>COUNTA(C50)&gt;0</formula>
    </cfRule>
    <cfRule type="expression" dxfId="36" priority="7">
      <formula>($I$5&gt;ROW()-15)</formula>
    </cfRule>
  </conditionalFormatting>
  <conditionalFormatting sqref="D50:D62">
    <cfRule type="expression" dxfId="35" priority="8">
      <formula>ISNUMBER(B50)</formula>
    </cfRule>
    <cfRule type="expression" priority="9" stopIfTrue="1">
      <formula>COUNTA(D50)&gt;0</formula>
    </cfRule>
    <cfRule type="expression" dxfId="34" priority="10">
      <formula>($I$5&gt;ROW()-15)</formula>
    </cfRule>
  </conditionalFormatting>
  <conditionalFormatting sqref="E9">
    <cfRule type="expression" dxfId="33" priority="1">
      <formula>$I$7&gt;30</formula>
    </cfRule>
  </conditionalFormatting>
  <conditionalFormatting sqref="G50:G73">
    <cfRule type="expression" dxfId="32" priority="2">
      <formula>ISNUMBER(F50)</formula>
    </cfRule>
    <cfRule type="expression" priority="3" stopIfTrue="1">
      <formula>COUNTA(G50)&gt;0</formula>
    </cfRule>
    <cfRule type="expression" dxfId="31" priority="4">
      <formula>($I$7&gt;ROW()-4)</formula>
    </cfRule>
  </conditionalFormatting>
  <conditionalFormatting sqref="H27:H29">
    <cfRule type="containsText" dxfId="30" priority="19" operator="containsText" text="Yes">
      <formula>NOT(ISERROR(SEARCH("Yes",H27)))</formula>
    </cfRule>
    <cfRule type="containsText" dxfId="29" priority="20" operator="containsText" text="No">
      <formula>NOT(ISERROR(SEARCH("No",H27)))</formula>
    </cfRule>
  </conditionalFormatting>
  <conditionalFormatting sqref="I18:J18">
    <cfRule type="containsText" dxfId="28" priority="36" operator="containsText" text="Yes">
      <formula>NOT(ISERROR(SEARCH("Yes",I18)))</formula>
    </cfRule>
    <cfRule type="containsText" dxfId="27" priority="37" operator="containsText" text="No">
      <formula>NOT(ISERROR(SEARCH("No",I18)))</formula>
    </cfRule>
  </conditionalFormatting>
  <conditionalFormatting sqref="K4:K48">
    <cfRule type="expression" dxfId="26" priority="18">
      <formula>ISTEXT(K4)</formula>
    </cfRule>
    <cfRule type="expression" dxfId="25" priority="28">
      <formula>ISNUMBER(K4)</formula>
    </cfRule>
  </conditionalFormatting>
  <conditionalFormatting sqref="L4:L47">
    <cfRule type="expression" dxfId="24" priority="38">
      <formula>ISNUMBER(K4)</formula>
    </cfRule>
    <cfRule type="expression" priority="39" stopIfTrue="1">
      <formula>COUNTA(L4)&gt;0</formula>
    </cfRule>
    <cfRule type="expression" dxfId="23" priority="40">
      <formula>($I$7&gt;ROW()-4)</formula>
    </cfRule>
  </conditionalFormatting>
  <dataValidations count="2">
    <dataValidation type="list" showInputMessage="1" showErrorMessage="1" sqref="I5" xr:uid="{3BA9D48C-3754-4EA2-A87D-BFDA86B87A80}">
      <formula1>"2,3,4,5,6,7,8,9,10,11,12"</formula1>
    </dataValidation>
    <dataValidation type="list" showErrorMessage="1" sqref="I7:I8" xr:uid="{7CA87476-5C69-4086-97DB-F065F4C8BD05}">
      <formula1>"2,3,4,5,6,7,8,9,10,11,12,13,14,15,16,17,18,19,20,21,22,23,24,25,26,27,28,29,30,31,32,33,34,35,36,37,38,39,40"</formula1>
    </dataValidation>
  </dataValidations>
  <pageMargins left="0.7" right="0.7" top="0.75" bottom="0.75" header="0.3" footer="0.3"/>
  <ignoredErrors>
    <ignoredError sqref="I14" formulaRange="1"/>
    <ignoredError sqref="H29" evalError="1"/>
  </ignoredErrors>
  <drawing r:id="rId1"/>
</worksheet>
</file>

<file path=docMetadata/LabelInfo.xml><?xml version="1.0" encoding="utf-8"?>
<clbl:labelList xmlns:clbl="http://schemas.microsoft.com/office/2020/mipLabelMetadata">
  <clbl:label id="{5e1bb2d8-0f0e-4905-acc9-7351f8506ff6}" enabled="0" method="" siteId="{5e1bb2d8-0f0e-4905-acc9-7351f8506f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Nate Fontenot</dc:creator>
  <cp:lastModifiedBy>Nate Fontenot</cp:lastModifiedBy>
  <dcterms:created xsi:type="dcterms:W3CDTF">2024-02-09T17:23:01Z</dcterms:created>
  <dcterms:modified xsi:type="dcterms:W3CDTF">2024-02-15T13:35:05Z</dcterms:modified>
</cp:coreProperties>
</file>